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Harju Maakohus/Lisa 6.9/"/>
    </mc:Choice>
  </mc:AlternateContent>
  <xr:revisionPtr revIDLastSave="0" documentId="8_{04E327B6-2FF2-4B53-810B-363FFC0BAD9C}" xr6:coauthVersionLast="47" xr6:coauthVersionMax="47" xr10:uidLastSave="{00000000-0000-0000-0000-000000000000}"/>
  <bookViews>
    <workbookView xWindow="-120" yWindow="-120" windowWidth="38640" windowHeight="21240" xr2:uid="{65E102B1-35FF-432B-ADE7-E0A9F30B1DD1}"/>
  </bookViews>
  <sheets>
    <sheet name="Annuiteetgraafik_PP lisa 6.9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E7" i="1"/>
  <c r="B15" i="1" s="1"/>
  <c r="E15" i="1" l="1"/>
  <c r="G15" i="1" s="1"/>
  <c r="C15" i="1"/>
  <c r="B16" i="1"/>
  <c r="D15" i="1"/>
  <c r="F15" i="1" s="1"/>
  <c r="A15" i="1"/>
  <c r="A16" i="1" l="1"/>
  <c r="D16" i="1"/>
  <c r="F16" i="1" s="1"/>
  <c r="C16" i="1"/>
  <c r="G16" i="1" s="1"/>
  <c r="B17" i="1"/>
  <c r="E16" i="1"/>
  <c r="B18" i="1" l="1"/>
  <c r="E17" i="1"/>
  <c r="C17" i="1"/>
  <c r="D17" i="1"/>
  <c r="F17" i="1" s="1"/>
  <c r="A17" i="1"/>
  <c r="G17" i="1" l="1"/>
  <c r="D18" i="1"/>
  <c r="F18" i="1" s="1"/>
  <c r="A18" i="1"/>
  <c r="C18" i="1"/>
  <c r="B19" i="1"/>
  <c r="E18" i="1"/>
  <c r="G18" i="1" l="1"/>
  <c r="C19" i="1" s="1"/>
  <c r="G19" i="1" s="1"/>
  <c r="A19" i="1"/>
  <c r="B20" i="1"/>
  <c r="E19" i="1"/>
  <c r="D19" i="1"/>
  <c r="F19" i="1" s="1"/>
  <c r="E20" i="1" l="1"/>
  <c r="D20" i="1"/>
  <c r="F20" i="1" s="1"/>
  <c r="B21" i="1"/>
  <c r="C20" i="1"/>
  <c r="A20" i="1"/>
  <c r="G20" i="1" l="1"/>
  <c r="C21" i="1"/>
  <c r="E21" i="1"/>
  <c r="D21" i="1"/>
  <c r="B22" i="1"/>
  <c r="A21" i="1"/>
  <c r="F21" i="1"/>
  <c r="G21" i="1" l="1"/>
  <c r="E22" i="1"/>
  <c r="D22" i="1"/>
  <c r="F22" i="1" s="1"/>
  <c r="C22" i="1"/>
  <c r="G22" i="1" s="1"/>
  <c r="B23" i="1"/>
  <c r="A22" i="1"/>
  <c r="E23" i="1" l="1"/>
  <c r="C23" i="1"/>
  <c r="A23" i="1"/>
  <c r="D23" i="1"/>
  <c r="B24" i="1"/>
  <c r="G23" i="1" l="1"/>
  <c r="F23" i="1"/>
  <c r="E24" i="1"/>
  <c r="D24" i="1"/>
  <c r="F24" i="1" s="1"/>
  <c r="C24" i="1"/>
  <c r="B25" i="1"/>
  <c r="A24" i="1"/>
  <c r="G24" i="1"/>
  <c r="D25" i="1" l="1"/>
  <c r="C25" i="1"/>
  <c r="A25" i="1"/>
  <c r="B26" i="1"/>
  <c r="E25" i="1"/>
  <c r="G25" i="1" s="1"/>
  <c r="F25" i="1" l="1"/>
  <c r="C26" i="1"/>
  <c r="D26" i="1"/>
  <c r="A26" i="1"/>
  <c r="B27" i="1"/>
  <c r="E26" i="1"/>
  <c r="G26" i="1" s="1"/>
  <c r="F26" i="1"/>
  <c r="B28" i="1" l="1"/>
  <c r="D27" i="1"/>
  <c r="F27" i="1" s="1"/>
  <c r="E27" i="1"/>
  <c r="C27" i="1"/>
  <c r="G27" i="1" s="1"/>
  <c r="A27" i="1"/>
  <c r="C28" i="1" l="1"/>
  <c r="A28" i="1"/>
  <c r="B29" i="1"/>
  <c r="E28" i="1"/>
  <c r="D28" i="1"/>
  <c r="G28" i="1" l="1"/>
  <c r="C29" i="1" s="1"/>
  <c r="G29" i="1" s="1"/>
  <c r="F28" i="1"/>
  <c r="B30" i="1"/>
  <c r="E29" i="1"/>
  <c r="D29" i="1"/>
  <c r="A29" i="1"/>
  <c r="F29" i="1" l="1"/>
  <c r="D30" i="1"/>
  <c r="C30" i="1"/>
  <c r="B31" i="1"/>
  <c r="E30" i="1"/>
  <c r="G30" i="1" s="1"/>
  <c r="A30" i="1"/>
  <c r="F30" i="1" l="1"/>
  <c r="C31" i="1"/>
  <c r="A31" i="1"/>
  <c r="B32" i="1"/>
  <c r="E31" i="1"/>
  <c r="G31" i="1" s="1"/>
  <c r="D31" i="1"/>
  <c r="F31" i="1" s="1"/>
  <c r="B33" i="1" l="1"/>
  <c r="E32" i="1"/>
  <c r="C32" i="1"/>
  <c r="D32" i="1"/>
  <c r="F32" i="1" s="1"/>
  <c r="A32" i="1"/>
  <c r="G32" i="1" l="1"/>
  <c r="B34" i="1"/>
  <c r="A33" i="1"/>
  <c r="C33" i="1"/>
  <c r="E33" i="1"/>
  <c r="D33" i="1"/>
  <c r="F33" i="1" s="1"/>
  <c r="G33" i="1" l="1"/>
  <c r="B35" i="1"/>
  <c r="C34" i="1"/>
  <c r="A34" i="1"/>
  <c r="E34" i="1"/>
  <c r="G34" i="1" s="1"/>
  <c r="D34" i="1"/>
  <c r="F34" i="1" s="1"/>
  <c r="A35" i="1" l="1"/>
  <c r="E35" i="1"/>
  <c r="C35" i="1"/>
  <c r="B36" i="1"/>
  <c r="D35" i="1"/>
  <c r="F35" i="1" s="1"/>
  <c r="G35" i="1" l="1"/>
  <c r="C36" i="1" s="1"/>
  <c r="G36" i="1" s="1"/>
  <c r="B37" i="1"/>
  <c r="A36" i="1"/>
  <c r="E36" i="1"/>
  <c r="D36" i="1"/>
  <c r="F36" i="1" l="1"/>
  <c r="C37" i="1"/>
  <c r="E37" i="1"/>
  <c r="G37" i="1" s="1"/>
  <c r="D37" i="1"/>
  <c r="F37" i="1" s="1"/>
  <c r="A37" i="1"/>
  <c r="B38" i="1"/>
  <c r="A38" i="1" l="1"/>
  <c r="D38" i="1"/>
  <c r="B39" i="1"/>
  <c r="E38" i="1"/>
  <c r="C38" i="1"/>
  <c r="G38" i="1" l="1"/>
  <c r="F38" i="1"/>
  <c r="E39" i="1"/>
  <c r="G39" i="1" s="1"/>
  <c r="B40" i="1"/>
  <c r="A39" i="1"/>
  <c r="C39" i="1"/>
  <c r="D39" i="1"/>
  <c r="F39" i="1" s="1"/>
  <c r="D40" i="1" l="1"/>
  <c r="A40" i="1"/>
  <c r="C40" i="1"/>
  <c r="E40" i="1"/>
  <c r="F40" i="1" s="1"/>
  <c r="B41" i="1"/>
  <c r="G40" i="1" l="1"/>
  <c r="B42" i="1"/>
  <c r="A41" i="1"/>
  <c r="E41" i="1"/>
  <c r="D41" i="1"/>
  <c r="F41" i="1" s="1"/>
  <c r="C41" i="1"/>
  <c r="G41" i="1" s="1"/>
  <c r="E42" i="1" l="1"/>
  <c r="C42" i="1"/>
  <c r="D42" i="1"/>
  <c r="F42" i="1" s="1"/>
  <c r="A42" i="1"/>
  <c r="B43" i="1"/>
  <c r="G42" i="1" l="1"/>
  <c r="B44" i="1"/>
  <c r="E43" i="1"/>
  <c r="D43" i="1"/>
  <c r="F43" i="1" s="1"/>
  <c r="C43" i="1"/>
  <c r="A43" i="1"/>
  <c r="G43" i="1" l="1"/>
  <c r="E44" i="1"/>
  <c r="C44" i="1"/>
  <c r="A44" i="1"/>
  <c r="D44" i="1"/>
  <c r="F44" i="1" s="1"/>
  <c r="B45" i="1"/>
  <c r="G44" i="1" l="1"/>
  <c r="C45" i="1"/>
  <c r="A45" i="1"/>
  <c r="D45" i="1"/>
  <c r="B46" i="1"/>
  <c r="E45" i="1"/>
  <c r="G45" i="1" s="1"/>
  <c r="F45" i="1" l="1"/>
  <c r="D46" i="1"/>
  <c r="B47" i="1"/>
  <c r="A46" i="1"/>
  <c r="C46" i="1"/>
  <c r="E46" i="1"/>
  <c r="F46" i="1" s="1"/>
  <c r="G46" i="1" l="1"/>
  <c r="D47" i="1"/>
  <c r="C47" i="1"/>
  <c r="A47" i="1"/>
  <c r="B48" i="1"/>
  <c r="E47" i="1"/>
  <c r="G47" i="1" s="1"/>
  <c r="F47" i="1" l="1"/>
  <c r="A48" i="1"/>
  <c r="B49" i="1"/>
  <c r="E48" i="1"/>
  <c r="D48" i="1"/>
  <c r="F48" i="1" s="1"/>
  <c r="C48" i="1"/>
  <c r="G48" i="1" s="1"/>
  <c r="B50" i="1" l="1"/>
  <c r="E49" i="1"/>
  <c r="D49" i="1"/>
  <c r="F49" i="1" s="1"/>
  <c r="C49" i="1"/>
  <c r="A49" i="1"/>
  <c r="G49" i="1" l="1"/>
  <c r="B51" i="1"/>
  <c r="C50" i="1"/>
  <c r="E50" i="1"/>
  <c r="D50" i="1"/>
  <c r="F50" i="1" s="1"/>
  <c r="A50" i="1"/>
  <c r="G50" i="1" l="1"/>
  <c r="A51" i="1"/>
  <c r="B52" i="1"/>
  <c r="D51" i="1"/>
  <c r="C51" i="1"/>
  <c r="E51" i="1"/>
  <c r="F51" i="1" s="1"/>
  <c r="G51" i="1" l="1"/>
  <c r="E52" i="1"/>
  <c r="C52" i="1"/>
  <c r="A52" i="1"/>
  <c r="B53" i="1"/>
  <c r="D52" i="1"/>
  <c r="F52" i="1" s="1"/>
  <c r="G52" i="1"/>
  <c r="C53" i="1" l="1"/>
  <c r="D53" i="1"/>
  <c r="B54" i="1"/>
  <c r="E53" i="1"/>
  <c r="G53" i="1" s="1"/>
  <c r="A53" i="1"/>
  <c r="F53" i="1" l="1"/>
  <c r="E54" i="1"/>
  <c r="D54" i="1"/>
  <c r="F54" i="1" s="1"/>
  <c r="C54" i="1"/>
  <c r="G54" i="1" s="1"/>
  <c r="B55" i="1"/>
  <c r="A54" i="1"/>
  <c r="E55" i="1" l="1"/>
  <c r="A55" i="1"/>
  <c r="C55" i="1"/>
  <c r="B56" i="1"/>
  <c r="D55" i="1"/>
  <c r="F55" i="1" s="1"/>
  <c r="G55" i="1" l="1"/>
  <c r="B57" i="1"/>
  <c r="E56" i="1"/>
  <c r="D56" i="1"/>
  <c r="F56" i="1" s="1"/>
  <c r="C56" i="1"/>
  <c r="A56" i="1"/>
  <c r="G56" i="1" l="1"/>
  <c r="D57" i="1"/>
  <c r="A57" i="1"/>
  <c r="E57" i="1"/>
  <c r="F57" i="1" s="1"/>
  <c r="B58" i="1"/>
  <c r="C57" i="1"/>
  <c r="G57" i="1" l="1"/>
  <c r="B59" i="1"/>
  <c r="E58" i="1"/>
  <c r="D58" i="1"/>
  <c r="F58" i="1" s="1"/>
  <c r="C58" i="1"/>
  <c r="A58" i="1"/>
  <c r="G58" i="1" l="1"/>
  <c r="B60" i="1"/>
  <c r="E59" i="1"/>
  <c r="C59" i="1"/>
  <c r="D59" i="1"/>
  <c r="F59" i="1" s="1"/>
  <c r="A59" i="1"/>
  <c r="G59" i="1" l="1"/>
  <c r="E60" i="1"/>
  <c r="D60" i="1"/>
  <c r="F60" i="1" s="1"/>
  <c r="A60" i="1"/>
  <c r="C60" i="1"/>
  <c r="G60" i="1" s="1"/>
  <c r="B61" i="1"/>
  <c r="E61" i="1" l="1"/>
  <c r="D61" i="1"/>
  <c r="F61" i="1" s="1"/>
  <c r="B62" i="1"/>
  <c r="C61" i="1"/>
  <c r="G61" i="1" s="1"/>
  <c r="A61" i="1"/>
  <c r="D62" i="1" l="1"/>
  <c r="C62" i="1"/>
  <c r="A62" i="1"/>
  <c r="E62" i="1"/>
  <c r="G62" i="1" s="1"/>
  <c r="B63" i="1"/>
  <c r="F62" i="1" l="1"/>
  <c r="B64" i="1"/>
  <c r="A63" i="1"/>
  <c r="E63" i="1"/>
  <c r="D63" i="1"/>
  <c r="F63" i="1" s="1"/>
  <c r="C63" i="1"/>
  <c r="G63" i="1" s="1"/>
  <c r="D64" i="1" l="1"/>
  <c r="F64" i="1" s="1"/>
  <c r="C64" i="1"/>
  <c r="G64" i="1" s="1"/>
  <c r="A64" i="1"/>
  <c r="B65" i="1"/>
  <c r="E64" i="1"/>
  <c r="A65" i="1" l="1"/>
  <c r="B66" i="1"/>
  <c r="C65" i="1"/>
  <c r="E65" i="1"/>
  <c r="G65" i="1" s="1"/>
  <c r="D65" i="1"/>
  <c r="F65" i="1" s="1"/>
  <c r="E66" i="1" l="1"/>
  <c r="D66" i="1"/>
  <c r="F66" i="1" s="1"/>
  <c r="C66" i="1"/>
  <c r="G66" i="1" s="1"/>
  <c r="B67" i="1"/>
  <c r="A66" i="1"/>
  <c r="A67" i="1" l="1"/>
  <c r="C67" i="1"/>
  <c r="B68" i="1"/>
  <c r="E67" i="1"/>
  <c r="G67" i="1" s="1"/>
  <c r="D67" i="1"/>
  <c r="F67" i="1" s="1"/>
  <c r="B69" i="1" l="1"/>
  <c r="C68" i="1"/>
  <c r="G68" i="1" s="1"/>
  <c r="A68" i="1"/>
  <c r="E68" i="1"/>
  <c r="D68" i="1"/>
  <c r="F68" i="1" s="1"/>
  <c r="C69" i="1" l="1"/>
  <c r="D69" i="1"/>
  <c r="F69" i="1" s="1"/>
  <c r="A69" i="1"/>
  <c r="B70" i="1"/>
  <c r="E69" i="1"/>
  <c r="G69" i="1" s="1"/>
  <c r="B71" i="1" l="1"/>
  <c r="E70" i="1"/>
  <c r="D70" i="1"/>
  <c r="F70" i="1" s="1"/>
  <c r="C70" i="1"/>
  <c r="A70" i="1"/>
  <c r="G70" i="1"/>
  <c r="E71" i="1" l="1"/>
  <c r="B72" i="1"/>
  <c r="D71" i="1"/>
  <c r="F71" i="1" s="1"/>
  <c r="C71" i="1"/>
  <c r="G71" i="1" s="1"/>
  <c r="A71" i="1"/>
  <c r="E72" i="1" l="1"/>
  <c r="D72" i="1"/>
  <c r="F72" i="1" s="1"/>
  <c r="B73" i="1"/>
  <c r="G72" i="1"/>
  <c r="C72" i="1"/>
  <c r="A72" i="1"/>
  <c r="B74" i="1" l="1"/>
  <c r="E73" i="1"/>
  <c r="D73" i="1"/>
  <c r="F73" i="1" s="1"/>
  <c r="C73" i="1"/>
  <c r="G73" i="1" s="1"/>
  <c r="A73" i="1"/>
  <c r="E74" i="1" l="1"/>
  <c r="G74" i="1" s="1"/>
  <c r="C74" i="1"/>
  <c r="A74" i="1"/>
  <c r="D74" i="1"/>
  <c r="F74" i="1" s="1"/>
  <c r="B75" i="1"/>
  <c r="B76" i="1" l="1"/>
  <c r="G75" i="1"/>
  <c r="F75" i="1"/>
  <c r="E75" i="1"/>
  <c r="D75" i="1"/>
  <c r="C75" i="1"/>
  <c r="A75" i="1"/>
  <c r="F76" i="1" l="1"/>
  <c r="E76" i="1"/>
  <c r="D76" i="1"/>
  <c r="C76" i="1"/>
  <c r="A76" i="1"/>
  <c r="B77" i="1"/>
  <c r="G76" i="1"/>
  <c r="A77" i="1" l="1"/>
  <c r="B78" i="1"/>
  <c r="G77" i="1"/>
  <c r="E77" i="1"/>
  <c r="F77" i="1"/>
  <c r="D77" i="1"/>
  <c r="C77" i="1"/>
  <c r="D78" i="1" l="1"/>
  <c r="C78" i="1"/>
  <c r="B79" i="1"/>
  <c r="G78" i="1"/>
  <c r="F78" i="1"/>
  <c r="A78" i="1"/>
  <c r="E78" i="1"/>
  <c r="E79" i="1" l="1"/>
  <c r="C79" i="1"/>
  <c r="A79" i="1"/>
  <c r="B80" i="1"/>
  <c r="G79" i="1"/>
  <c r="F79" i="1"/>
  <c r="D79" i="1"/>
  <c r="F80" i="1" l="1"/>
  <c r="E80" i="1"/>
  <c r="C80" i="1"/>
  <c r="D80" i="1"/>
  <c r="A80" i="1"/>
  <c r="B81" i="1"/>
  <c r="G80" i="1"/>
  <c r="B82" i="1" l="1"/>
  <c r="G81" i="1"/>
  <c r="E81" i="1"/>
  <c r="F81" i="1"/>
  <c r="D81" i="1"/>
  <c r="C81" i="1"/>
  <c r="A81" i="1"/>
  <c r="G82" i="1" l="1"/>
  <c r="F82" i="1"/>
  <c r="E82" i="1"/>
  <c r="D82" i="1"/>
  <c r="C82" i="1"/>
  <c r="A82" i="1"/>
  <c r="B83" i="1"/>
  <c r="A83" i="1" l="1"/>
  <c r="B84" i="1"/>
  <c r="G83" i="1"/>
  <c r="D83" i="1"/>
  <c r="C83" i="1"/>
  <c r="E83" i="1"/>
  <c r="F83" i="1"/>
  <c r="B85" i="1" l="1"/>
  <c r="F84" i="1"/>
  <c r="D84" i="1"/>
  <c r="C84" i="1"/>
  <c r="A84" i="1"/>
  <c r="G84" i="1"/>
  <c r="E84" i="1"/>
  <c r="C85" i="1" l="1"/>
  <c r="B86" i="1"/>
  <c r="G85" i="1"/>
  <c r="D85" i="1"/>
  <c r="A85" i="1"/>
  <c r="F85" i="1"/>
  <c r="E85" i="1"/>
  <c r="B87" i="1" l="1"/>
  <c r="F86" i="1"/>
  <c r="G86" i="1"/>
  <c r="E86" i="1"/>
  <c r="D86" i="1"/>
  <c r="C86" i="1"/>
  <c r="A86" i="1"/>
  <c r="E87" i="1" l="1"/>
  <c r="D87" i="1"/>
  <c r="C87" i="1"/>
  <c r="A87" i="1"/>
  <c r="F87" i="1"/>
  <c r="B88" i="1"/>
  <c r="G87" i="1"/>
  <c r="B89" i="1" l="1"/>
  <c r="F88" i="1"/>
  <c r="C88" i="1"/>
  <c r="D88" i="1"/>
  <c r="G88" i="1"/>
  <c r="E88" i="1"/>
  <c r="A88" i="1"/>
  <c r="G89" i="1" l="1"/>
  <c r="F89" i="1"/>
  <c r="B90" i="1"/>
  <c r="E89" i="1"/>
  <c r="D89" i="1"/>
  <c r="C89" i="1"/>
  <c r="A89" i="1"/>
  <c r="A90" i="1" l="1"/>
  <c r="B91" i="1"/>
  <c r="G90" i="1"/>
  <c r="F90" i="1"/>
  <c r="E90" i="1"/>
  <c r="D90" i="1"/>
  <c r="C90" i="1"/>
  <c r="B92" i="1" l="1"/>
  <c r="G91" i="1"/>
  <c r="F91" i="1"/>
  <c r="E91" i="1"/>
  <c r="C91" i="1"/>
  <c r="A91" i="1"/>
  <c r="D91" i="1"/>
  <c r="A92" i="1" l="1"/>
  <c r="F92" i="1"/>
  <c r="E92" i="1"/>
  <c r="D92" i="1"/>
  <c r="C92" i="1"/>
  <c r="G92" i="1"/>
  <c r="B93" i="1"/>
  <c r="B94" i="1" l="1"/>
  <c r="E93" i="1"/>
  <c r="D93" i="1"/>
  <c r="G93" i="1"/>
  <c r="F93" i="1"/>
  <c r="C93" i="1"/>
  <c r="A93" i="1"/>
  <c r="D94" i="1" l="1"/>
  <c r="C94" i="1"/>
  <c r="B95" i="1"/>
  <c r="F94" i="1"/>
  <c r="G94" i="1"/>
  <c r="E94" i="1"/>
  <c r="A94" i="1"/>
  <c r="C95" i="1" l="1"/>
  <c r="A95" i="1"/>
  <c r="B96" i="1"/>
  <c r="G95" i="1"/>
  <c r="F95" i="1"/>
  <c r="E95" i="1"/>
  <c r="D95" i="1"/>
  <c r="F96" i="1" l="1"/>
  <c r="E96" i="1"/>
  <c r="B97" i="1"/>
  <c r="A96" i="1"/>
  <c r="G96" i="1"/>
  <c r="D96" i="1"/>
  <c r="C96" i="1"/>
  <c r="G97" i="1" l="1"/>
  <c r="F97" i="1"/>
  <c r="E97" i="1"/>
  <c r="C97" i="1"/>
  <c r="D97" i="1"/>
  <c r="A97" i="1"/>
  <c r="B98" i="1"/>
  <c r="G98" i="1" l="1"/>
  <c r="D98" i="1"/>
  <c r="C98" i="1"/>
  <c r="A98" i="1"/>
  <c r="F98" i="1"/>
  <c r="B99" i="1"/>
  <c r="E98" i="1"/>
  <c r="A99" i="1" l="1"/>
  <c r="B100" i="1"/>
  <c r="G99" i="1"/>
  <c r="F99" i="1"/>
  <c r="E99" i="1"/>
  <c r="D99" i="1"/>
  <c r="C99" i="1"/>
  <c r="B101" i="1" l="1"/>
  <c r="D100" i="1"/>
  <c r="C100" i="1"/>
  <c r="A100" i="1"/>
  <c r="G100" i="1"/>
  <c r="F100" i="1"/>
  <c r="E100" i="1"/>
  <c r="C101" i="1" l="1"/>
  <c r="B102" i="1"/>
  <c r="A101" i="1"/>
  <c r="G101" i="1"/>
  <c r="F101" i="1"/>
  <c r="E101" i="1"/>
  <c r="D101" i="1"/>
  <c r="G102" i="1" l="1"/>
  <c r="F102" i="1"/>
  <c r="D102" i="1"/>
  <c r="E102" i="1"/>
  <c r="C102" i="1"/>
  <c r="A102" i="1"/>
  <c r="B103" i="1"/>
  <c r="E103" i="1" l="1"/>
  <c r="D103" i="1"/>
  <c r="A103" i="1"/>
  <c r="C103" i="1"/>
  <c r="F103" i="1"/>
  <c r="B104" i="1"/>
  <c r="G103" i="1"/>
  <c r="B105" i="1" l="1"/>
  <c r="G104" i="1"/>
  <c r="F104" i="1"/>
  <c r="E104" i="1"/>
  <c r="D104" i="1"/>
  <c r="C104" i="1"/>
  <c r="A104" i="1"/>
  <c r="G105" i="1" l="1"/>
  <c r="F105" i="1"/>
  <c r="E105" i="1"/>
  <c r="D105" i="1"/>
  <c r="C105" i="1"/>
  <c r="A105" i="1"/>
  <c r="B106" i="1"/>
  <c r="B107" i="1" l="1"/>
  <c r="A106" i="1"/>
  <c r="G106" i="1"/>
  <c r="E106" i="1"/>
  <c r="F106" i="1"/>
  <c r="D106" i="1"/>
  <c r="C106" i="1"/>
  <c r="B108" i="1" l="1"/>
  <c r="G107" i="1"/>
  <c r="E107" i="1"/>
  <c r="F107" i="1"/>
  <c r="D107" i="1"/>
  <c r="C107" i="1"/>
  <c r="A107" i="1"/>
  <c r="A108" i="1" l="1"/>
  <c r="D108" i="1"/>
  <c r="C108" i="1"/>
  <c r="B109" i="1"/>
  <c r="F108" i="1"/>
  <c r="G108" i="1"/>
  <c r="E108" i="1"/>
  <c r="B110" i="1" l="1"/>
  <c r="G109" i="1"/>
  <c r="F109" i="1"/>
  <c r="E109" i="1"/>
  <c r="D109" i="1"/>
  <c r="C109" i="1"/>
  <c r="A109" i="1"/>
  <c r="D110" i="1" l="1"/>
  <c r="C110" i="1"/>
  <c r="G110" i="1"/>
  <c r="F110" i="1"/>
  <c r="E110" i="1"/>
  <c r="A110" i="1"/>
  <c r="B111" i="1"/>
  <c r="A111" i="1" l="1"/>
  <c r="B112" i="1"/>
  <c r="E111" i="1"/>
  <c r="G111" i="1"/>
  <c r="F111" i="1"/>
  <c r="D111" i="1"/>
  <c r="C111" i="1"/>
  <c r="F112" i="1" l="1"/>
  <c r="E112" i="1"/>
  <c r="B113" i="1"/>
  <c r="G112" i="1"/>
  <c r="D112" i="1"/>
  <c r="A112" i="1"/>
  <c r="C112" i="1"/>
  <c r="E113" i="1" l="1"/>
  <c r="D113" i="1"/>
  <c r="C113" i="1"/>
  <c r="A113" i="1"/>
  <c r="B114" i="1"/>
  <c r="G113" i="1"/>
  <c r="F113" i="1"/>
  <c r="G114" i="1" l="1"/>
  <c r="E114" i="1"/>
  <c r="F114" i="1"/>
  <c r="D114" i="1"/>
  <c r="C114" i="1"/>
  <c r="A114" i="1"/>
  <c r="B115" i="1"/>
  <c r="A115" i="1" l="1"/>
  <c r="B116" i="1"/>
  <c r="G115" i="1"/>
  <c r="E115" i="1"/>
  <c r="F115" i="1"/>
  <c r="D115" i="1"/>
  <c r="C115" i="1"/>
  <c r="B117" i="1" l="1"/>
  <c r="A116" i="1"/>
  <c r="G116" i="1"/>
  <c r="F116" i="1"/>
  <c r="D116" i="1"/>
  <c r="E116" i="1"/>
  <c r="C116" i="1"/>
  <c r="C117" i="1" l="1"/>
  <c r="D117" i="1"/>
  <c r="B118" i="1"/>
  <c r="G117" i="1"/>
  <c r="A117" i="1"/>
  <c r="E117" i="1"/>
  <c r="F117" i="1"/>
  <c r="F118" i="1" l="1"/>
  <c r="E118" i="1"/>
  <c r="D118" i="1"/>
  <c r="C118" i="1"/>
  <c r="A118" i="1"/>
  <c r="B119" i="1"/>
  <c r="G118" i="1"/>
  <c r="E119" i="1" l="1"/>
  <c r="D119" i="1"/>
  <c r="B120" i="1"/>
  <c r="G119" i="1"/>
  <c r="F119" i="1"/>
  <c r="C119" i="1"/>
  <c r="A119" i="1"/>
  <c r="A120" i="1" l="1"/>
  <c r="B121" i="1"/>
  <c r="F120" i="1"/>
  <c r="G120" i="1"/>
  <c r="E120" i="1"/>
  <c r="D120" i="1"/>
  <c r="C120" i="1"/>
  <c r="G121" i="1" l="1"/>
  <c r="F121" i="1"/>
  <c r="C121" i="1"/>
  <c r="A121" i="1"/>
  <c r="D121" i="1"/>
  <c r="B122" i="1"/>
  <c r="E121" i="1"/>
  <c r="E122" i="1" l="1"/>
  <c r="B123" i="1"/>
  <c r="D122" i="1"/>
  <c r="C122" i="1"/>
  <c r="A122" i="1"/>
  <c r="G122" i="1"/>
  <c r="F122" i="1"/>
  <c r="B124" i="1" l="1"/>
  <c r="G123" i="1"/>
  <c r="F123" i="1"/>
  <c r="E123" i="1"/>
  <c r="C123" i="1"/>
  <c r="D123" i="1"/>
  <c r="A123" i="1"/>
  <c r="A124" i="1" l="1"/>
  <c r="B125" i="1"/>
  <c r="G124" i="1"/>
  <c r="F124" i="1"/>
  <c r="E124" i="1"/>
  <c r="D124" i="1"/>
  <c r="C124" i="1"/>
  <c r="B126" i="1" l="1"/>
  <c r="G125" i="1"/>
  <c r="F125" i="1"/>
  <c r="E125" i="1"/>
  <c r="C125" i="1"/>
  <c r="A125" i="1"/>
  <c r="D125" i="1"/>
  <c r="D126" i="1" l="1"/>
  <c r="C126" i="1"/>
  <c r="F126" i="1"/>
  <c r="E126" i="1"/>
  <c r="A126" i="1"/>
  <c r="G126" i="1"/>
  <c r="B127" i="1"/>
  <c r="F127" i="1" l="1"/>
  <c r="B128" i="1"/>
  <c r="E127" i="1"/>
  <c r="G127" i="1"/>
  <c r="D127" i="1"/>
  <c r="C127" i="1"/>
  <c r="A127" i="1"/>
  <c r="F128" i="1" l="1"/>
  <c r="E128" i="1"/>
  <c r="B129" i="1"/>
  <c r="D128" i="1"/>
  <c r="G128" i="1"/>
  <c r="C128" i="1"/>
  <c r="A128" i="1"/>
  <c r="C129" i="1" l="1"/>
  <c r="A129" i="1"/>
  <c r="B130" i="1"/>
  <c r="F129" i="1"/>
  <c r="G129" i="1"/>
  <c r="E129" i="1"/>
  <c r="D129" i="1"/>
  <c r="G130" i="1" l="1"/>
  <c r="C130" i="1"/>
  <c r="B131" i="1"/>
  <c r="F130" i="1"/>
  <c r="D130" i="1"/>
  <c r="A130" i="1"/>
  <c r="E130" i="1"/>
  <c r="A131" i="1" l="1"/>
  <c r="G131" i="1"/>
  <c r="F131" i="1"/>
  <c r="E131" i="1"/>
  <c r="C131" i="1"/>
  <c r="D131" i="1"/>
  <c r="B132" i="1"/>
  <c r="B133" i="1" l="1"/>
  <c r="G132" i="1"/>
  <c r="F132" i="1"/>
  <c r="D132" i="1"/>
  <c r="C132" i="1"/>
  <c r="E132" i="1"/>
  <c r="A132" i="1"/>
  <c r="C133" i="1" l="1"/>
  <c r="B134" i="1"/>
  <c r="G133" i="1"/>
  <c r="F133" i="1"/>
  <c r="E133" i="1"/>
  <c r="D133" i="1"/>
  <c r="A133" i="1"/>
  <c r="D134" i="1" l="1"/>
  <c r="C134" i="1"/>
  <c r="A134" i="1"/>
  <c r="B135" i="1"/>
  <c r="G134" i="1"/>
  <c r="F134" i="1"/>
  <c r="E134" i="1"/>
  <c r="E135" i="1" l="1"/>
  <c r="D135" i="1"/>
  <c r="F135" i="1"/>
  <c r="B136" i="1"/>
  <c r="G135" i="1"/>
  <c r="C135" i="1"/>
  <c r="A135" i="1"/>
  <c r="G136" i="1" l="1"/>
  <c r="F136" i="1"/>
  <c r="D136" i="1"/>
  <c r="E136" i="1"/>
  <c r="C136" i="1"/>
  <c r="B137" i="1"/>
  <c r="A136" i="1"/>
  <c r="G137" i="1" l="1"/>
  <c r="F137" i="1"/>
  <c r="A137" i="1"/>
  <c r="B138" i="1"/>
  <c r="D137" i="1"/>
  <c r="E137" i="1"/>
  <c r="C137" i="1"/>
  <c r="C138" i="1" l="1"/>
  <c r="B139" i="1"/>
  <c r="G138" i="1"/>
  <c r="F138" i="1"/>
  <c r="D138" i="1"/>
  <c r="A138" i="1"/>
  <c r="E138" i="1"/>
  <c r="B140" i="1" l="1"/>
  <c r="E139" i="1"/>
  <c r="D139" i="1"/>
  <c r="C139" i="1"/>
  <c r="A139" i="1"/>
  <c r="G139" i="1"/>
  <c r="F139" i="1"/>
  <c r="E140" i="1" l="1"/>
  <c r="A140" i="1"/>
  <c r="B141" i="1"/>
  <c r="G140" i="1"/>
  <c r="F140" i="1"/>
  <c r="D140" i="1"/>
  <c r="C140" i="1"/>
  <c r="A141" i="1" l="1"/>
  <c r="B142" i="1"/>
  <c r="F141" i="1"/>
  <c r="G141" i="1"/>
  <c r="E141" i="1"/>
  <c r="D141" i="1"/>
  <c r="C141" i="1"/>
  <c r="G142" i="1" l="1"/>
  <c r="D142" i="1"/>
  <c r="C142" i="1"/>
  <c r="E142" i="1"/>
  <c r="A142" i="1"/>
  <c r="B143" i="1"/>
  <c r="F142" i="1"/>
  <c r="F143" i="1" l="1"/>
  <c r="E143" i="1"/>
  <c r="C143" i="1"/>
  <c r="A143" i="1"/>
  <c r="G143" i="1"/>
  <c r="D143" i="1"/>
</calcChain>
</file>

<file path=xl/sharedStrings.xml><?xml version="1.0" encoding="utf-8"?>
<sst xmlns="http://schemas.openxmlformats.org/spreadsheetml/2006/main" count="18" uniqueCount="17">
  <si>
    <t xml:space="preserve">Kapitalikomponendi annuiteetmaksegraafik - </t>
  </si>
  <si>
    <t>Lubja tn 4, Tallinn, Harju Maakohus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</si>
  <si>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</si>
  <si>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</si>
  <si>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</si>
  <si>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</si>
  <si>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</si>
  <si>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</si>
  <si>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</si>
  <si>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2025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</si>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</sst>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%"/>
    <numFmt numFmtId="168" formatCode="#,##0.000"/>
    <numFmt numFmtId="169" formatCode="0.000%"/>
  </numFmts>
  <fonts count="12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2" fontId="4" fillId="3" borderId="0" xfId="2" applyNumberFormat="1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2" fontId="5" fillId="3" borderId="0" xfId="2" applyNumberFormat="1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2" fontId="8" fillId="3" borderId="0" xfId="2" applyNumberFormat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2" applyNumberFormat="1" applyFill="1"/>
    <xf numFmtId="2" fontId="3" fillId="2" borderId="0" xfId="2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0" fontId="0" fillId="2" borderId="0" xfId="0" applyFill="1" applyAlignment="1">
      <alignment horizontal="right"/>
    </xf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3" fontId="3" fillId="4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7" fontId="3" fillId="4" borderId="7" xfId="2" applyNumberFormat="1" applyFill="1" applyBorder="1"/>
    <xf numFmtId="0" fontId="3" fillId="4" borderId="8" xfId="2" applyFill="1" applyBorder="1"/>
    <xf numFmtId="2" fontId="9" fillId="2" borderId="0" xfId="2" applyNumberFormat="1" applyFont="1" applyFill="1"/>
    <xf numFmtId="168" fontId="0" fillId="2" borderId="0" xfId="0" applyNumberFormat="1" applyFill="1" applyProtection="1">
      <protection hidden="1"/>
    </xf>
    <xf numFmtId="169" fontId="3" fillId="4" borderId="0" xfId="2" applyNumberFormat="1" applyFill="1"/>
    <xf numFmtId="0" fontId="10" fillId="3" borderId="9" xfId="2" applyFont="1" applyFill="1" applyBorder="1" applyAlignment="1">
      <alignment horizontal="right"/>
    </xf>
    <xf numFmtId="2" fontId="10" fillId="3" borderId="9" xfId="2" applyNumberFormat="1" applyFont="1" applyFill="1" applyBorder="1" applyAlignment="1">
      <alignment horizontal="right"/>
    </xf>
    <xf numFmtId="165" fontId="11" fillId="3" borderId="0" xfId="2" applyNumberFormat="1" applyFont="1" applyFill="1"/>
    <xf numFmtId="164" fontId="3" fillId="3" borderId="0" xfId="2" applyNumberFormat="1" applyFill="1"/>
  </cellXfs>
  <cellStyles count="3">
    <cellStyle name="Normaallaad 4" xfId="2" xr:uid="{2F82BF45-A794-4850-9ADA-9ED5AF59960B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5BBA-92C4-4B56-AD4C-48A71004F38D}">
  <dimension ref="A1:P143"/>
  <sheetViews>
    <sheetView tabSelected="1" zoomScaleNormal="100" workbookViewId="0">
      <selection activeCell="B4" sqref="B4"/>
    </sheetView>
  </sheetViews>
  <sheetFormatPr defaultRowHeight="1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9" customWidth="1"/>
    <col min="8" max="257" width="9.140625" style="3" customWidth="1"/>
    <col min="258" max="258" width="7.85546875" style="3" customWidth="1"/>
    <col min="259" max="259" width="14.7109375" style="3" customWidth="1"/>
    <col min="260" max="260" width="14.28515625" style="3" customWidth="1"/>
    <col min="261" max="263" width="14.7109375" style="3" customWidth="1"/>
    <col min="264" max="513" width="9.140625" style="3" customWidth="1"/>
    <col min="514" max="514" width="7.85546875" style="3" customWidth="1"/>
    <col min="515" max="515" width="14.7109375" style="3" customWidth="1"/>
    <col min="516" max="516" width="14.28515625" style="3" customWidth="1"/>
    <col min="517" max="519" width="14.7109375" style="3" customWidth="1"/>
    <col min="520" max="769" width="9.140625" style="3" customWidth="1"/>
    <col min="770" max="770" width="7.85546875" style="3" customWidth="1"/>
    <col min="771" max="771" width="14.7109375" style="3" customWidth="1"/>
    <col min="772" max="772" width="14.28515625" style="3" customWidth="1"/>
    <col min="773" max="775" width="14.7109375" style="3" customWidth="1"/>
    <col min="776" max="1025" width="9.140625" style="3" customWidth="1"/>
    <col min="1026" max="1026" width="7.85546875" style="3" customWidth="1"/>
    <col min="1027" max="1027" width="14.7109375" style="3" customWidth="1"/>
    <col min="1028" max="1028" width="14.28515625" style="3" customWidth="1"/>
    <col min="1029" max="1031" width="14.7109375" style="3" customWidth="1"/>
    <col min="1032" max="1281" width="9.140625" style="3" customWidth="1"/>
    <col min="1282" max="1282" width="7.85546875" style="3" customWidth="1"/>
    <col min="1283" max="1283" width="14.7109375" style="3" customWidth="1"/>
    <col min="1284" max="1284" width="14.28515625" style="3" customWidth="1"/>
    <col min="1285" max="1287" width="14.7109375" style="3" customWidth="1"/>
    <col min="1288" max="1537" width="9.140625" style="3" customWidth="1"/>
    <col min="1538" max="1538" width="7.85546875" style="3" customWidth="1"/>
    <col min="1539" max="1539" width="14.7109375" style="3" customWidth="1"/>
    <col min="1540" max="1540" width="14.28515625" style="3" customWidth="1"/>
    <col min="1541" max="1543" width="14.7109375" style="3" customWidth="1"/>
    <col min="1544" max="1793" width="9.140625" style="3" customWidth="1"/>
    <col min="1794" max="1794" width="7.85546875" style="3" customWidth="1"/>
    <col min="1795" max="1795" width="14.7109375" style="3" customWidth="1"/>
    <col min="1796" max="1796" width="14.28515625" style="3" customWidth="1"/>
    <col min="1797" max="1799" width="14.7109375" style="3" customWidth="1"/>
    <col min="1800" max="2049" width="9.140625" style="3" customWidth="1"/>
    <col min="2050" max="2050" width="7.85546875" style="3" customWidth="1"/>
    <col min="2051" max="2051" width="14.7109375" style="3" customWidth="1"/>
    <col min="2052" max="2052" width="14.28515625" style="3" customWidth="1"/>
    <col min="2053" max="2055" width="14.7109375" style="3" customWidth="1"/>
    <col min="2056" max="2305" width="9.140625" style="3" customWidth="1"/>
    <col min="2306" max="2306" width="7.85546875" style="3" customWidth="1"/>
    <col min="2307" max="2307" width="14.7109375" style="3" customWidth="1"/>
    <col min="2308" max="2308" width="14.28515625" style="3" customWidth="1"/>
    <col min="2309" max="2311" width="14.7109375" style="3" customWidth="1"/>
    <col min="2312" max="2561" width="9.140625" style="3" customWidth="1"/>
    <col min="2562" max="2562" width="7.85546875" style="3" customWidth="1"/>
    <col min="2563" max="2563" width="14.7109375" style="3" customWidth="1"/>
    <col min="2564" max="2564" width="14.28515625" style="3" customWidth="1"/>
    <col min="2565" max="2567" width="14.7109375" style="3" customWidth="1"/>
    <col min="2568" max="2817" width="9.140625" style="3" customWidth="1"/>
    <col min="2818" max="2818" width="7.85546875" style="3" customWidth="1"/>
    <col min="2819" max="2819" width="14.7109375" style="3" customWidth="1"/>
    <col min="2820" max="2820" width="14.28515625" style="3" customWidth="1"/>
    <col min="2821" max="2823" width="14.7109375" style="3" customWidth="1"/>
    <col min="2824" max="3073" width="9.140625" style="3" customWidth="1"/>
    <col min="3074" max="3074" width="7.85546875" style="3" customWidth="1"/>
    <col min="3075" max="3075" width="14.7109375" style="3" customWidth="1"/>
    <col min="3076" max="3076" width="14.28515625" style="3" customWidth="1"/>
    <col min="3077" max="3079" width="14.7109375" style="3" customWidth="1"/>
    <col min="3080" max="3329" width="9.140625" style="3" customWidth="1"/>
    <col min="3330" max="3330" width="7.85546875" style="3" customWidth="1"/>
    <col min="3331" max="3331" width="14.7109375" style="3" customWidth="1"/>
    <col min="3332" max="3332" width="14.28515625" style="3" customWidth="1"/>
    <col min="3333" max="3335" width="14.7109375" style="3" customWidth="1"/>
    <col min="3336" max="3585" width="9.140625" style="3" customWidth="1"/>
    <col min="3586" max="3586" width="7.85546875" style="3" customWidth="1"/>
    <col min="3587" max="3587" width="14.7109375" style="3" customWidth="1"/>
    <col min="3588" max="3588" width="14.28515625" style="3" customWidth="1"/>
    <col min="3589" max="3591" width="14.7109375" style="3" customWidth="1"/>
    <col min="3592" max="3841" width="9.140625" style="3" customWidth="1"/>
    <col min="3842" max="3842" width="7.85546875" style="3" customWidth="1"/>
    <col min="3843" max="3843" width="14.7109375" style="3" customWidth="1"/>
    <col min="3844" max="3844" width="14.28515625" style="3" customWidth="1"/>
    <col min="3845" max="3847" width="14.7109375" style="3" customWidth="1"/>
    <col min="3848" max="4097" width="9.140625" style="3" customWidth="1"/>
    <col min="4098" max="4098" width="7.85546875" style="3" customWidth="1"/>
    <col min="4099" max="4099" width="14.7109375" style="3" customWidth="1"/>
    <col min="4100" max="4100" width="14.28515625" style="3" customWidth="1"/>
    <col min="4101" max="4103" width="14.7109375" style="3" customWidth="1"/>
    <col min="4104" max="4353" width="9.140625" style="3" customWidth="1"/>
    <col min="4354" max="4354" width="7.85546875" style="3" customWidth="1"/>
    <col min="4355" max="4355" width="14.7109375" style="3" customWidth="1"/>
    <col min="4356" max="4356" width="14.28515625" style="3" customWidth="1"/>
    <col min="4357" max="4359" width="14.7109375" style="3" customWidth="1"/>
    <col min="4360" max="4609" width="9.140625" style="3" customWidth="1"/>
    <col min="4610" max="4610" width="7.85546875" style="3" customWidth="1"/>
    <col min="4611" max="4611" width="14.7109375" style="3" customWidth="1"/>
    <col min="4612" max="4612" width="14.28515625" style="3" customWidth="1"/>
    <col min="4613" max="4615" width="14.7109375" style="3" customWidth="1"/>
    <col min="4616" max="4865" width="9.140625" style="3" customWidth="1"/>
    <col min="4866" max="4866" width="7.85546875" style="3" customWidth="1"/>
    <col min="4867" max="4867" width="14.7109375" style="3" customWidth="1"/>
    <col min="4868" max="4868" width="14.28515625" style="3" customWidth="1"/>
    <col min="4869" max="4871" width="14.7109375" style="3" customWidth="1"/>
    <col min="4872" max="5121" width="9.140625" style="3" customWidth="1"/>
    <col min="5122" max="5122" width="7.85546875" style="3" customWidth="1"/>
    <col min="5123" max="5123" width="14.7109375" style="3" customWidth="1"/>
    <col min="5124" max="5124" width="14.28515625" style="3" customWidth="1"/>
    <col min="5125" max="5127" width="14.7109375" style="3" customWidth="1"/>
    <col min="5128" max="5377" width="9.140625" style="3" customWidth="1"/>
    <col min="5378" max="5378" width="7.85546875" style="3" customWidth="1"/>
    <col min="5379" max="5379" width="14.7109375" style="3" customWidth="1"/>
    <col min="5380" max="5380" width="14.28515625" style="3" customWidth="1"/>
    <col min="5381" max="5383" width="14.7109375" style="3" customWidth="1"/>
    <col min="5384" max="5633" width="9.140625" style="3" customWidth="1"/>
    <col min="5634" max="5634" width="7.85546875" style="3" customWidth="1"/>
    <col min="5635" max="5635" width="14.7109375" style="3" customWidth="1"/>
    <col min="5636" max="5636" width="14.28515625" style="3" customWidth="1"/>
    <col min="5637" max="5639" width="14.7109375" style="3" customWidth="1"/>
    <col min="5640" max="5889" width="9.140625" style="3" customWidth="1"/>
    <col min="5890" max="5890" width="7.85546875" style="3" customWidth="1"/>
    <col min="5891" max="5891" width="14.7109375" style="3" customWidth="1"/>
    <col min="5892" max="5892" width="14.28515625" style="3" customWidth="1"/>
    <col min="5893" max="5895" width="14.7109375" style="3" customWidth="1"/>
    <col min="5896" max="6145" width="9.140625" style="3" customWidth="1"/>
    <col min="6146" max="6146" width="7.85546875" style="3" customWidth="1"/>
    <col min="6147" max="6147" width="14.7109375" style="3" customWidth="1"/>
    <col min="6148" max="6148" width="14.28515625" style="3" customWidth="1"/>
    <col min="6149" max="6151" width="14.7109375" style="3" customWidth="1"/>
    <col min="6152" max="6401" width="9.140625" style="3" customWidth="1"/>
    <col min="6402" max="6402" width="7.85546875" style="3" customWidth="1"/>
    <col min="6403" max="6403" width="14.7109375" style="3" customWidth="1"/>
    <col min="6404" max="6404" width="14.28515625" style="3" customWidth="1"/>
    <col min="6405" max="6407" width="14.7109375" style="3" customWidth="1"/>
    <col min="6408" max="6657" width="9.140625" style="3" customWidth="1"/>
    <col min="6658" max="6658" width="7.85546875" style="3" customWidth="1"/>
    <col min="6659" max="6659" width="14.7109375" style="3" customWidth="1"/>
    <col min="6660" max="6660" width="14.28515625" style="3" customWidth="1"/>
    <col min="6661" max="6663" width="14.7109375" style="3" customWidth="1"/>
    <col min="6664" max="6913" width="9.140625" style="3" customWidth="1"/>
    <col min="6914" max="6914" width="7.85546875" style="3" customWidth="1"/>
    <col min="6915" max="6915" width="14.7109375" style="3" customWidth="1"/>
    <col min="6916" max="6916" width="14.28515625" style="3" customWidth="1"/>
    <col min="6917" max="6919" width="14.7109375" style="3" customWidth="1"/>
    <col min="6920" max="7169" width="9.140625" style="3" customWidth="1"/>
    <col min="7170" max="7170" width="7.85546875" style="3" customWidth="1"/>
    <col min="7171" max="7171" width="14.7109375" style="3" customWidth="1"/>
    <col min="7172" max="7172" width="14.28515625" style="3" customWidth="1"/>
    <col min="7173" max="7175" width="14.7109375" style="3" customWidth="1"/>
    <col min="7176" max="7425" width="9.140625" style="3" customWidth="1"/>
    <col min="7426" max="7426" width="7.85546875" style="3" customWidth="1"/>
    <col min="7427" max="7427" width="14.7109375" style="3" customWidth="1"/>
    <col min="7428" max="7428" width="14.28515625" style="3" customWidth="1"/>
    <col min="7429" max="7431" width="14.7109375" style="3" customWidth="1"/>
    <col min="7432" max="7681" width="9.140625" style="3" customWidth="1"/>
    <col min="7682" max="7682" width="7.85546875" style="3" customWidth="1"/>
    <col min="7683" max="7683" width="14.7109375" style="3" customWidth="1"/>
    <col min="7684" max="7684" width="14.28515625" style="3" customWidth="1"/>
    <col min="7685" max="7687" width="14.7109375" style="3" customWidth="1"/>
    <col min="7688" max="7937" width="9.140625" style="3" customWidth="1"/>
    <col min="7938" max="7938" width="7.85546875" style="3" customWidth="1"/>
    <col min="7939" max="7939" width="14.7109375" style="3" customWidth="1"/>
    <col min="7940" max="7940" width="14.28515625" style="3" customWidth="1"/>
    <col min="7941" max="7943" width="14.7109375" style="3" customWidth="1"/>
    <col min="7944" max="8193" width="9.140625" style="3" customWidth="1"/>
    <col min="8194" max="8194" width="7.85546875" style="3" customWidth="1"/>
    <col min="8195" max="8195" width="14.7109375" style="3" customWidth="1"/>
    <col min="8196" max="8196" width="14.28515625" style="3" customWidth="1"/>
    <col min="8197" max="8199" width="14.7109375" style="3" customWidth="1"/>
    <col min="8200" max="8449" width="9.140625" style="3" customWidth="1"/>
    <col min="8450" max="8450" width="7.85546875" style="3" customWidth="1"/>
    <col min="8451" max="8451" width="14.7109375" style="3" customWidth="1"/>
    <col min="8452" max="8452" width="14.28515625" style="3" customWidth="1"/>
    <col min="8453" max="8455" width="14.7109375" style="3" customWidth="1"/>
    <col min="8456" max="8705" width="9.140625" style="3" customWidth="1"/>
    <col min="8706" max="8706" width="7.85546875" style="3" customWidth="1"/>
    <col min="8707" max="8707" width="14.7109375" style="3" customWidth="1"/>
    <col min="8708" max="8708" width="14.28515625" style="3" customWidth="1"/>
    <col min="8709" max="8711" width="14.7109375" style="3" customWidth="1"/>
    <col min="8712" max="8961" width="9.140625" style="3" customWidth="1"/>
    <col min="8962" max="8962" width="7.85546875" style="3" customWidth="1"/>
    <col min="8963" max="8963" width="14.7109375" style="3" customWidth="1"/>
    <col min="8964" max="8964" width="14.28515625" style="3" customWidth="1"/>
    <col min="8965" max="8967" width="14.7109375" style="3" customWidth="1"/>
    <col min="8968" max="9217" width="9.140625" style="3" customWidth="1"/>
    <col min="9218" max="9218" width="7.85546875" style="3" customWidth="1"/>
    <col min="9219" max="9219" width="14.7109375" style="3" customWidth="1"/>
    <col min="9220" max="9220" width="14.28515625" style="3" customWidth="1"/>
    <col min="9221" max="9223" width="14.7109375" style="3" customWidth="1"/>
    <col min="9224" max="9473" width="9.140625" style="3" customWidth="1"/>
    <col min="9474" max="9474" width="7.85546875" style="3" customWidth="1"/>
    <col min="9475" max="9475" width="14.7109375" style="3" customWidth="1"/>
    <col min="9476" max="9476" width="14.28515625" style="3" customWidth="1"/>
    <col min="9477" max="9479" width="14.7109375" style="3" customWidth="1"/>
    <col min="9480" max="9729" width="9.140625" style="3" customWidth="1"/>
    <col min="9730" max="9730" width="7.85546875" style="3" customWidth="1"/>
    <col min="9731" max="9731" width="14.7109375" style="3" customWidth="1"/>
    <col min="9732" max="9732" width="14.28515625" style="3" customWidth="1"/>
    <col min="9733" max="9735" width="14.7109375" style="3" customWidth="1"/>
    <col min="9736" max="9985" width="9.140625" style="3" customWidth="1"/>
    <col min="9986" max="9986" width="7.85546875" style="3" customWidth="1"/>
    <col min="9987" max="9987" width="14.7109375" style="3" customWidth="1"/>
    <col min="9988" max="9988" width="14.28515625" style="3" customWidth="1"/>
    <col min="9989" max="9991" width="14.7109375" style="3" customWidth="1"/>
    <col min="9992" max="10241" width="9.140625" style="3" customWidth="1"/>
    <col min="10242" max="10242" width="7.85546875" style="3" customWidth="1"/>
    <col min="10243" max="10243" width="14.7109375" style="3" customWidth="1"/>
    <col min="10244" max="10244" width="14.28515625" style="3" customWidth="1"/>
    <col min="10245" max="10247" width="14.7109375" style="3" customWidth="1"/>
    <col min="10248" max="10497" width="9.140625" style="3" customWidth="1"/>
    <col min="10498" max="10498" width="7.85546875" style="3" customWidth="1"/>
    <col min="10499" max="10499" width="14.7109375" style="3" customWidth="1"/>
    <col min="10500" max="10500" width="14.28515625" style="3" customWidth="1"/>
    <col min="10501" max="10503" width="14.7109375" style="3" customWidth="1"/>
    <col min="10504" max="10753" width="9.140625" style="3" customWidth="1"/>
    <col min="10754" max="10754" width="7.85546875" style="3" customWidth="1"/>
    <col min="10755" max="10755" width="14.7109375" style="3" customWidth="1"/>
    <col min="10756" max="10756" width="14.28515625" style="3" customWidth="1"/>
    <col min="10757" max="10759" width="14.7109375" style="3" customWidth="1"/>
    <col min="10760" max="11009" width="9.140625" style="3" customWidth="1"/>
    <col min="11010" max="11010" width="7.85546875" style="3" customWidth="1"/>
    <col min="11011" max="11011" width="14.7109375" style="3" customWidth="1"/>
    <col min="11012" max="11012" width="14.28515625" style="3" customWidth="1"/>
    <col min="11013" max="11015" width="14.7109375" style="3" customWidth="1"/>
    <col min="11016" max="11265" width="9.140625" style="3" customWidth="1"/>
    <col min="11266" max="11266" width="7.85546875" style="3" customWidth="1"/>
    <col min="11267" max="11267" width="14.7109375" style="3" customWidth="1"/>
    <col min="11268" max="11268" width="14.28515625" style="3" customWidth="1"/>
    <col min="11269" max="11271" width="14.7109375" style="3" customWidth="1"/>
    <col min="11272" max="11521" width="9.140625" style="3" customWidth="1"/>
    <col min="11522" max="11522" width="7.85546875" style="3" customWidth="1"/>
    <col min="11523" max="11523" width="14.7109375" style="3" customWidth="1"/>
    <col min="11524" max="11524" width="14.28515625" style="3" customWidth="1"/>
    <col min="11525" max="11527" width="14.7109375" style="3" customWidth="1"/>
    <col min="11528" max="11777" width="9.140625" style="3" customWidth="1"/>
    <col min="11778" max="11778" width="7.85546875" style="3" customWidth="1"/>
    <col min="11779" max="11779" width="14.7109375" style="3" customWidth="1"/>
    <col min="11780" max="11780" width="14.28515625" style="3" customWidth="1"/>
    <col min="11781" max="11783" width="14.7109375" style="3" customWidth="1"/>
    <col min="11784" max="12033" width="9.140625" style="3" customWidth="1"/>
    <col min="12034" max="12034" width="7.85546875" style="3" customWidth="1"/>
    <col min="12035" max="12035" width="14.7109375" style="3" customWidth="1"/>
    <col min="12036" max="12036" width="14.28515625" style="3" customWidth="1"/>
    <col min="12037" max="12039" width="14.7109375" style="3" customWidth="1"/>
    <col min="12040" max="12289" width="9.140625" style="3" customWidth="1"/>
    <col min="12290" max="12290" width="7.85546875" style="3" customWidth="1"/>
    <col min="12291" max="12291" width="14.7109375" style="3" customWidth="1"/>
    <col min="12292" max="12292" width="14.28515625" style="3" customWidth="1"/>
    <col min="12293" max="12295" width="14.7109375" style="3" customWidth="1"/>
    <col min="12296" max="12545" width="9.140625" style="3" customWidth="1"/>
    <col min="12546" max="12546" width="7.85546875" style="3" customWidth="1"/>
    <col min="12547" max="12547" width="14.7109375" style="3" customWidth="1"/>
    <col min="12548" max="12548" width="14.28515625" style="3" customWidth="1"/>
    <col min="12549" max="12551" width="14.7109375" style="3" customWidth="1"/>
    <col min="12552" max="12801" width="9.140625" style="3" customWidth="1"/>
    <col min="12802" max="12802" width="7.85546875" style="3" customWidth="1"/>
    <col min="12803" max="12803" width="14.7109375" style="3" customWidth="1"/>
    <col min="12804" max="12804" width="14.28515625" style="3" customWidth="1"/>
    <col min="12805" max="12807" width="14.7109375" style="3" customWidth="1"/>
    <col min="12808" max="13057" width="9.140625" style="3" customWidth="1"/>
    <col min="13058" max="13058" width="7.85546875" style="3" customWidth="1"/>
    <col min="13059" max="13059" width="14.7109375" style="3" customWidth="1"/>
    <col min="13060" max="13060" width="14.28515625" style="3" customWidth="1"/>
    <col min="13061" max="13063" width="14.7109375" style="3" customWidth="1"/>
    <col min="13064" max="13313" width="9.140625" style="3" customWidth="1"/>
    <col min="13314" max="13314" width="7.85546875" style="3" customWidth="1"/>
    <col min="13315" max="13315" width="14.7109375" style="3" customWidth="1"/>
    <col min="13316" max="13316" width="14.28515625" style="3" customWidth="1"/>
    <col min="13317" max="13319" width="14.7109375" style="3" customWidth="1"/>
    <col min="13320" max="13569" width="9.140625" style="3" customWidth="1"/>
    <col min="13570" max="13570" width="7.85546875" style="3" customWidth="1"/>
    <col min="13571" max="13571" width="14.7109375" style="3" customWidth="1"/>
    <col min="13572" max="13572" width="14.28515625" style="3" customWidth="1"/>
    <col min="13573" max="13575" width="14.7109375" style="3" customWidth="1"/>
    <col min="13576" max="13825" width="9.140625" style="3" customWidth="1"/>
    <col min="13826" max="13826" width="7.85546875" style="3" customWidth="1"/>
    <col min="13827" max="13827" width="14.7109375" style="3" customWidth="1"/>
    <col min="13828" max="13828" width="14.28515625" style="3" customWidth="1"/>
    <col min="13829" max="13831" width="14.7109375" style="3" customWidth="1"/>
    <col min="13832" max="14081" width="9.140625" style="3" customWidth="1"/>
    <col min="14082" max="14082" width="7.85546875" style="3" customWidth="1"/>
    <col min="14083" max="14083" width="14.7109375" style="3" customWidth="1"/>
    <col min="14084" max="14084" width="14.28515625" style="3" customWidth="1"/>
    <col min="14085" max="14087" width="14.7109375" style="3" customWidth="1"/>
    <col min="14088" max="14337" width="9.140625" style="3" customWidth="1"/>
    <col min="14338" max="14338" width="7.85546875" style="3" customWidth="1"/>
    <col min="14339" max="14339" width="14.7109375" style="3" customWidth="1"/>
    <col min="14340" max="14340" width="14.28515625" style="3" customWidth="1"/>
    <col min="14341" max="14343" width="14.7109375" style="3" customWidth="1"/>
    <col min="14344" max="14593" width="9.140625" style="3" customWidth="1"/>
    <col min="14594" max="14594" width="7.85546875" style="3" customWidth="1"/>
    <col min="14595" max="14595" width="14.7109375" style="3" customWidth="1"/>
    <col min="14596" max="14596" width="14.28515625" style="3" customWidth="1"/>
    <col min="14597" max="14599" width="14.7109375" style="3" customWidth="1"/>
    <col min="14600" max="14849" width="9.140625" style="3" customWidth="1"/>
    <col min="14850" max="14850" width="7.85546875" style="3" customWidth="1"/>
    <col min="14851" max="14851" width="14.7109375" style="3" customWidth="1"/>
    <col min="14852" max="14852" width="14.28515625" style="3" customWidth="1"/>
    <col min="14853" max="14855" width="14.7109375" style="3" customWidth="1"/>
    <col min="14856" max="15105" width="9.140625" style="3" customWidth="1"/>
    <col min="15106" max="15106" width="7.85546875" style="3" customWidth="1"/>
    <col min="15107" max="15107" width="14.7109375" style="3" customWidth="1"/>
    <col min="15108" max="15108" width="14.28515625" style="3" customWidth="1"/>
    <col min="15109" max="15111" width="14.7109375" style="3" customWidth="1"/>
    <col min="15112" max="15361" width="9.140625" style="3" customWidth="1"/>
    <col min="15362" max="15362" width="7.85546875" style="3" customWidth="1"/>
    <col min="15363" max="15363" width="14.7109375" style="3" customWidth="1"/>
    <col min="15364" max="15364" width="14.28515625" style="3" customWidth="1"/>
    <col min="15365" max="15367" width="14.7109375" style="3" customWidth="1"/>
    <col min="15368" max="15617" width="9.140625" style="3" customWidth="1"/>
    <col min="15618" max="15618" width="7.85546875" style="3" customWidth="1"/>
    <col min="15619" max="15619" width="14.7109375" style="3" customWidth="1"/>
    <col min="15620" max="15620" width="14.28515625" style="3" customWidth="1"/>
    <col min="15621" max="15623" width="14.7109375" style="3" customWidth="1"/>
    <col min="15624" max="15873" width="9.140625" style="3" customWidth="1"/>
    <col min="15874" max="15874" width="7.85546875" style="3" customWidth="1"/>
    <col min="15875" max="15875" width="14.7109375" style="3" customWidth="1"/>
    <col min="15876" max="15876" width="14.28515625" style="3" customWidth="1"/>
    <col min="15877" max="15879" width="14.7109375" style="3" customWidth="1"/>
    <col min="15880" max="16129" width="9.140625" style="3" customWidth="1"/>
    <col min="16130" max="16130" width="7.85546875" style="3" customWidth="1"/>
    <col min="16131" max="16131" width="14.7109375" style="3" customWidth="1"/>
    <col min="16132" max="16132" width="14.28515625" style="3" customWidth="1"/>
    <col min="16133" max="16135" width="14.7109375" style="3" customWidth="1"/>
    <col min="16136" max="16384" width="9.140625" style="3" customWidth="1"/>
  </cols>
  <sheetData>
    <row r="1" spans="1:16">
      <c r="A1" s="1"/>
      <c r="B1" s="1"/>
      <c r="C1" s="1"/>
      <c r="D1" s="1"/>
      <c r="E1" s="1"/>
      <c r="F1" s="1"/>
      <c r="G1" s="2"/>
    </row>
    <row r="2" spans="1:16">
      <c r="A2" s="1"/>
      <c r="B2" s="1"/>
      <c r="C2" s="1"/>
      <c r="D2" s="1"/>
      <c r="E2" s="1"/>
      <c r="F2" s="4"/>
      <c r="G2" s="5"/>
    </row>
    <row r="3" spans="1:16">
      <c r="A3" s="1"/>
      <c r="B3" s="1"/>
      <c r="C3" s="1"/>
      <c r="D3" s="1"/>
      <c r="E3" s="1"/>
      <c r="F3" s="4"/>
      <c r="G3" s="5"/>
    </row>
    <row r="4" spans="1:16" ht="21">
      <c r="A4" s="1"/>
      <c r="B4" s="6" t="s">
        <v>0</v>
      </c>
      <c r="C4" s="1"/>
      <c r="D4" s="1"/>
      <c r="E4" s="7"/>
      <c r="F4" s="6" t="s">
        <v>1</v>
      </c>
      <c r="G4" s="8"/>
      <c r="K4" s="9"/>
      <c r="L4" s="10"/>
    </row>
    <row r="5" spans="1:16">
      <c r="A5" s="1"/>
      <c r="B5" s="1"/>
      <c r="C5" s="1"/>
      <c r="D5" s="1"/>
      <c r="E5" s="1"/>
      <c r="F5" s="11"/>
      <c r="G5" s="12"/>
      <c r="K5" s="13"/>
      <c r="L5" s="10"/>
    </row>
    <row r="6" spans="1:16">
      <c r="A6" s="1"/>
      <c r="B6" s="14" t="s">
        <v>2</v>
      </c>
      <c r="C6" s="15"/>
      <c r="D6" s="16"/>
      <c r="E6" s="17">
        <v>46023</v>
      </c>
      <c r="F6" s="18"/>
      <c r="G6" s="12"/>
      <c r="K6" s="19"/>
      <c r="L6" s="19"/>
    </row>
    <row r="7" spans="1:16">
      <c r="A7" s="1"/>
      <c r="B7" s="20" t="s">
        <v>3</v>
      </c>
      <c r="C7" s="21"/>
      <c r="E7" s="22">
        <f>IF(E8&lt;=3000, 12, IF(E8&lt;=5000, 24, IF(E8&lt;=15000, 36, IF(E8&lt;=25000, 48, 60))))</f>
        <v>60</v>
      </c>
      <c r="F7" s="23" t="s">
        <v>4</v>
      </c>
      <c r="G7" s="12"/>
      <c r="J7" s="24"/>
      <c r="K7" s="25"/>
      <c r="L7" s="25"/>
    </row>
    <row r="8" spans="1:16">
      <c r="A8" s="1"/>
      <c r="B8" s="20" t="s">
        <v>5</v>
      </c>
      <c r="C8" s="21"/>
      <c r="D8" s="26">
        <f>E6-1</f>
        <v>46022</v>
      </c>
      <c r="E8" s="27">
        <v>64199.983950000002</v>
      </c>
      <c r="F8" s="23" t="s">
        <v>6</v>
      </c>
      <c r="G8" s="12"/>
      <c r="J8" s="24"/>
      <c r="K8" s="25"/>
      <c r="L8" s="25"/>
    </row>
    <row r="9" spans="1:16">
      <c r="A9" s="1"/>
      <c r="B9" s="20" t="s">
        <v>7</v>
      </c>
      <c r="C9" s="21"/>
      <c r="D9" s="26">
        <f>EOMONTH(D8,E7)</f>
        <v>47848</v>
      </c>
      <c r="E9" s="27">
        <v>0</v>
      </c>
      <c r="F9" s="23" t="s">
        <v>6</v>
      </c>
      <c r="G9" s="12"/>
      <c r="J9" s="24"/>
      <c r="K9" s="25"/>
      <c r="L9" s="25"/>
    </row>
    <row r="10" spans="1:16">
      <c r="A10" s="1"/>
      <c r="B10" s="20" t="s">
        <v>8</v>
      </c>
      <c r="C10" s="21"/>
      <c r="E10" s="28">
        <v>1</v>
      </c>
      <c r="F10" s="23"/>
      <c r="G10" s="12"/>
      <c r="J10" s="24"/>
      <c r="K10" s="29"/>
      <c r="L10" s="29"/>
    </row>
    <row r="11" spans="1:16">
      <c r="A11" s="1"/>
      <c r="B11" s="30" t="s">
        <v>9</v>
      </c>
      <c r="C11" s="31"/>
      <c r="D11" s="32"/>
      <c r="E11" s="33">
        <v>5.7000000000000002E-2</v>
      </c>
      <c r="F11" s="34"/>
      <c r="G11" s="35"/>
      <c r="K11" s="25"/>
      <c r="L11" s="25"/>
      <c r="M11" s="29"/>
      <c r="P11" s="36"/>
    </row>
    <row r="12" spans="1:16">
      <c r="A12" s="1"/>
      <c r="B12" s="22"/>
      <c r="C12" s="21"/>
      <c r="E12" s="37"/>
      <c r="F12" s="22"/>
      <c r="G12" s="35"/>
      <c r="K12" s="25"/>
      <c r="L12" s="25"/>
      <c r="M12" s="29"/>
    </row>
    <row r="13" spans="1:16">
      <c r="G13" s="10"/>
      <c r="L13" s="25"/>
      <c r="M13" s="29"/>
    </row>
    <row r="14" spans="1:16" ht="15.75" customHeight="1" thickBot="1">
      <c r="A14" s="38" t="s">
        <v>10</v>
      </c>
      <c r="B14" s="38" t="s">
        <v>11</v>
      </c>
      <c r="C14" s="38" t="s">
        <v>12</v>
      </c>
      <c r="D14" s="38" t="s">
        <v>13</v>
      </c>
      <c r="E14" s="38" t="s">
        <v>14</v>
      </c>
      <c r="F14" s="38" t="s">
        <v>15</v>
      </c>
      <c r="G14" s="39" t="s">
        <v>16</v>
      </c>
      <c r="K14" s="25"/>
      <c r="L14" s="25"/>
      <c r="M14" s="29"/>
    </row>
    <row r="15" spans="1:16">
      <c r="A15" s="40">
        <f>IF(B15="","",E6)</f>
        <v>46023</v>
      </c>
      <c r="B15" s="21">
        <f>IF(E7&gt;0,1,"")</f>
        <v>1</v>
      </c>
      <c r="C15" s="11">
        <f>IF(B15="","",E8)</f>
        <v>64199.983950000002</v>
      </c>
      <c r="D15" s="41">
        <f t="shared" ref="D15:D78" si="0">IF(B15="","",IPMT($E$11/12,B15,$E$7,-$E$8,$E$9,0))</f>
        <v>304.94992376250002</v>
      </c>
      <c r="E15" s="41">
        <f t="shared" ref="E15:E78" si="1">IF(B15="","",PPMT($E$11/12,B15,$E$7,-$E$8,$E$9,0))</f>
        <v>927.27971036570523</v>
      </c>
      <c r="F15" s="41">
        <f t="shared" ref="F15:F78" si="2">IF(B15="","",SUM(D15:E15))</f>
        <v>1232.2296341282054</v>
      </c>
      <c r="G15" s="11">
        <f t="shared" ref="G15:G78" si="3">IF(B15="","",SUM(C15)-SUM(E15))</f>
        <v>63272.704239634295</v>
      </c>
      <c r="K15" s="25"/>
      <c r="L15" s="25"/>
      <c r="M15" s="29"/>
    </row>
    <row r="16" spans="1:16">
      <c r="A16" s="40">
        <f t="shared" ref="A16:A79" si="4">IF(B16="","",EDATE(A15,1))</f>
        <v>46054</v>
      </c>
      <c r="B16" s="21">
        <f t="shared" ref="B16:B79" si="5">IF(B15="","",IF(SUM(B15)+1&lt;=$E$7,SUM(B15)+1,""))</f>
        <v>2</v>
      </c>
      <c r="C16" s="11">
        <f t="shared" ref="C16:C79" si="6">IF(B16="","",G15)</f>
        <v>63272.704239634295</v>
      </c>
      <c r="D16" s="41">
        <f t="shared" si="0"/>
        <v>300.54534513826297</v>
      </c>
      <c r="E16" s="41">
        <f t="shared" si="1"/>
        <v>931.68428898994239</v>
      </c>
      <c r="F16" s="41">
        <f t="shared" si="2"/>
        <v>1232.2296341282054</v>
      </c>
      <c r="G16" s="11">
        <f t="shared" si="3"/>
        <v>62341.019950644353</v>
      </c>
      <c r="K16" s="25"/>
      <c r="L16" s="25"/>
      <c r="M16" s="29"/>
    </row>
    <row r="17" spans="1:13">
      <c r="A17" s="40">
        <f t="shared" si="4"/>
        <v>46082</v>
      </c>
      <c r="B17" s="21">
        <f t="shared" si="5"/>
        <v>3</v>
      </c>
      <c r="C17" s="11">
        <f t="shared" si="6"/>
        <v>62341.019950644353</v>
      </c>
      <c r="D17" s="41">
        <f t="shared" si="0"/>
        <v>296.11984476556069</v>
      </c>
      <c r="E17" s="41">
        <f t="shared" si="1"/>
        <v>936.10978936264462</v>
      </c>
      <c r="F17" s="41">
        <f t="shared" si="2"/>
        <v>1232.2296341282054</v>
      </c>
      <c r="G17" s="11">
        <f t="shared" si="3"/>
        <v>61404.91016128171</v>
      </c>
      <c r="K17" s="25"/>
      <c r="L17" s="25"/>
      <c r="M17" s="29"/>
    </row>
    <row r="18" spans="1:13">
      <c r="A18" s="40">
        <f t="shared" si="4"/>
        <v>46113</v>
      </c>
      <c r="B18" s="21">
        <f t="shared" si="5"/>
        <v>4</v>
      </c>
      <c r="C18" s="11">
        <f t="shared" si="6"/>
        <v>61404.91016128171</v>
      </c>
      <c r="D18" s="41">
        <f>IF(B18="","",IPMT($E$11/12,B18,$E$7,-$E$8,$E$9,0))</f>
        <v>291.67332326608818</v>
      </c>
      <c r="E18" s="41">
        <f t="shared" si="1"/>
        <v>940.55631086211724</v>
      </c>
      <c r="F18" s="41">
        <f t="shared" si="2"/>
        <v>1232.2296341282054</v>
      </c>
      <c r="G18" s="11">
        <f t="shared" si="3"/>
        <v>60464.353850419589</v>
      </c>
      <c r="K18" s="25"/>
      <c r="L18" s="25"/>
      <c r="M18" s="29"/>
    </row>
    <row r="19" spans="1:13">
      <c r="A19" s="40">
        <f t="shared" si="4"/>
        <v>46143</v>
      </c>
      <c r="B19" s="21">
        <f t="shared" si="5"/>
        <v>5</v>
      </c>
      <c r="C19" s="11">
        <f t="shared" si="6"/>
        <v>60464.353850419589</v>
      </c>
      <c r="D19" s="41">
        <f t="shared" si="0"/>
        <v>287.20568078949304</v>
      </c>
      <c r="E19" s="41">
        <f t="shared" si="1"/>
        <v>945.02395333871243</v>
      </c>
      <c r="F19" s="41">
        <f t="shared" si="2"/>
        <v>1232.2296341282054</v>
      </c>
      <c r="G19" s="11">
        <f t="shared" si="3"/>
        <v>59519.329897080876</v>
      </c>
      <c r="K19" s="25"/>
      <c r="L19" s="25"/>
      <c r="M19" s="29"/>
    </row>
    <row r="20" spans="1:13">
      <c r="A20" s="40">
        <f t="shared" si="4"/>
        <v>46174</v>
      </c>
      <c r="B20" s="21">
        <f t="shared" si="5"/>
        <v>6</v>
      </c>
      <c r="C20" s="11">
        <f t="shared" si="6"/>
        <v>59519.329897080876</v>
      </c>
      <c r="D20" s="41">
        <f t="shared" si="0"/>
        <v>282.7168170111342</v>
      </c>
      <c r="E20" s="41">
        <f t="shared" si="1"/>
        <v>949.51281711707122</v>
      </c>
      <c r="F20" s="41">
        <f t="shared" si="2"/>
        <v>1232.2296341282054</v>
      </c>
      <c r="G20" s="11">
        <f t="shared" si="3"/>
        <v>58569.817079963803</v>
      </c>
      <c r="K20" s="25"/>
      <c r="L20" s="25"/>
      <c r="M20" s="29"/>
    </row>
    <row r="21" spans="1:13">
      <c r="A21" s="40">
        <f t="shared" si="4"/>
        <v>46204</v>
      </c>
      <c r="B21" s="21">
        <f t="shared" si="5"/>
        <v>7</v>
      </c>
      <c r="C21" s="11">
        <f t="shared" si="6"/>
        <v>58569.817079963803</v>
      </c>
      <c r="D21" s="41">
        <f t="shared" si="0"/>
        <v>278.20663112982811</v>
      </c>
      <c r="E21" s="41">
        <f t="shared" si="1"/>
        <v>954.02300299837725</v>
      </c>
      <c r="F21" s="41">
        <f t="shared" si="2"/>
        <v>1232.2296341282054</v>
      </c>
      <c r="G21" s="11">
        <f t="shared" si="3"/>
        <v>57615.794076965423</v>
      </c>
      <c r="K21" s="25"/>
      <c r="L21" s="25"/>
      <c r="M21" s="29"/>
    </row>
    <row r="22" spans="1:13">
      <c r="A22" s="40">
        <f t="shared" si="4"/>
        <v>46235</v>
      </c>
      <c r="B22" s="21">
        <f t="shared" si="5"/>
        <v>8</v>
      </c>
      <c r="C22" s="11">
        <f t="shared" si="6"/>
        <v>57615.794076965423</v>
      </c>
      <c r="D22" s="41">
        <f t="shared" si="0"/>
        <v>273.67502186558579</v>
      </c>
      <c r="E22" s="41">
        <f t="shared" si="1"/>
        <v>958.55461226261957</v>
      </c>
      <c r="F22" s="41">
        <f t="shared" si="2"/>
        <v>1232.2296341282054</v>
      </c>
      <c r="G22" s="11">
        <f t="shared" si="3"/>
        <v>56657.239464702805</v>
      </c>
      <c r="K22" s="25"/>
      <c r="L22" s="25"/>
      <c r="M22" s="29"/>
    </row>
    <row r="23" spans="1:13">
      <c r="A23" s="40">
        <f t="shared" si="4"/>
        <v>46266</v>
      </c>
      <c r="B23" s="21">
        <f t="shared" si="5"/>
        <v>9</v>
      </c>
      <c r="C23" s="11">
        <f t="shared" si="6"/>
        <v>56657.239464702805</v>
      </c>
      <c r="D23" s="41">
        <f t="shared" si="0"/>
        <v>269.1218874573384</v>
      </c>
      <c r="E23" s="41">
        <f t="shared" si="1"/>
        <v>963.10774667086696</v>
      </c>
      <c r="F23" s="41">
        <f t="shared" si="2"/>
        <v>1232.2296341282054</v>
      </c>
      <c r="G23" s="11">
        <f t="shared" si="3"/>
        <v>55694.131718031938</v>
      </c>
      <c r="K23" s="25"/>
      <c r="L23" s="25"/>
      <c r="M23" s="29"/>
    </row>
    <row r="24" spans="1:13">
      <c r="A24" s="40">
        <f t="shared" si="4"/>
        <v>46296</v>
      </c>
      <c r="B24" s="21">
        <f t="shared" si="5"/>
        <v>10</v>
      </c>
      <c r="C24" s="11">
        <f t="shared" si="6"/>
        <v>55694.131718031938</v>
      </c>
      <c r="D24" s="41">
        <f t="shared" si="0"/>
        <v>264.54712566065177</v>
      </c>
      <c r="E24" s="41">
        <f t="shared" si="1"/>
        <v>967.68250846755359</v>
      </c>
      <c r="F24" s="41">
        <f t="shared" si="2"/>
        <v>1232.2296341282054</v>
      </c>
      <c r="G24" s="11">
        <f t="shared" si="3"/>
        <v>54726.449209564387</v>
      </c>
      <c r="K24" s="25"/>
      <c r="L24" s="25"/>
      <c r="M24" s="29"/>
    </row>
    <row r="25" spans="1:13">
      <c r="A25" s="40">
        <f t="shared" si="4"/>
        <v>46327</v>
      </c>
      <c r="B25" s="21">
        <f t="shared" si="5"/>
        <v>11</v>
      </c>
      <c r="C25" s="11">
        <f t="shared" si="6"/>
        <v>54726.449209564387</v>
      </c>
      <c r="D25" s="41">
        <f t="shared" si="0"/>
        <v>259.95063374543088</v>
      </c>
      <c r="E25" s="41">
        <f t="shared" si="1"/>
        <v>972.27900038277448</v>
      </c>
      <c r="F25" s="41">
        <f t="shared" si="2"/>
        <v>1232.2296341282054</v>
      </c>
      <c r="G25" s="11">
        <f t="shared" si="3"/>
        <v>53754.170209181611</v>
      </c>
    </row>
    <row r="26" spans="1:13">
      <c r="A26" s="40">
        <f t="shared" si="4"/>
        <v>46357</v>
      </c>
      <c r="B26" s="21">
        <f t="shared" si="5"/>
        <v>12</v>
      </c>
      <c r="C26" s="11">
        <f t="shared" si="6"/>
        <v>53754.170209181611</v>
      </c>
      <c r="D26" s="41">
        <f t="shared" si="0"/>
        <v>255.33230849361271</v>
      </c>
      <c r="E26" s="41">
        <f t="shared" si="1"/>
        <v>976.89732563459268</v>
      </c>
      <c r="F26" s="41">
        <f t="shared" si="2"/>
        <v>1232.2296341282054</v>
      </c>
      <c r="G26" s="11">
        <f t="shared" si="3"/>
        <v>52777.272883547019</v>
      </c>
    </row>
    <row r="27" spans="1:13">
      <c r="A27" s="40">
        <f t="shared" si="4"/>
        <v>46388</v>
      </c>
      <c r="B27" s="21">
        <f t="shared" si="5"/>
        <v>13</v>
      </c>
      <c r="C27" s="11">
        <f t="shared" si="6"/>
        <v>52777.272883547019</v>
      </c>
      <c r="D27" s="41">
        <f t="shared" si="0"/>
        <v>250.69204619684839</v>
      </c>
      <c r="E27" s="41">
        <f t="shared" si="1"/>
        <v>981.53758793135694</v>
      </c>
      <c r="F27" s="41">
        <f t="shared" si="2"/>
        <v>1232.2296341282054</v>
      </c>
      <c r="G27" s="11">
        <f t="shared" si="3"/>
        <v>51795.735295615661</v>
      </c>
    </row>
    <row r="28" spans="1:13">
      <c r="A28" s="40">
        <f t="shared" si="4"/>
        <v>46419</v>
      </c>
      <c r="B28" s="21">
        <f t="shared" si="5"/>
        <v>14</v>
      </c>
      <c r="C28" s="11">
        <f t="shared" si="6"/>
        <v>51795.735295615661</v>
      </c>
      <c r="D28" s="41">
        <f t="shared" si="0"/>
        <v>246.02974265417441</v>
      </c>
      <c r="E28" s="41">
        <f t="shared" si="1"/>
        <v>986.19989147403089</v>
      </c>
      <c r="F28" s="41">
        <f t="shared" si="2"/>
        <v>1232.2296341282054</v>
      </c>
      <c r="G28" s="11">
        <f t="shared" si="3"/>
        <v>50809.535404141629</v>
      </c>
    </row>
    <row r="29" spans="1:13">
      <c r="A29" s="40">
        <f t="shared" si="4"/>
        <v>46447</v>
      </c>
      <c r="B29" s="21">
        <f t="shared" si="5"/>
        <v>15</v>
      </c>
      <c r="C29" s="11">
        <f t="shared" si="6"/>
        <v>50809.535404141629</v>
      </c>
      <c r="D29" s="41">
        <f t="shared" si="0"/>
        <v>241.34529316967277</v>
      </c>
      <c r="E29" s="41">
        <f t="shared" si="1"/>
        <v>990.88434095853256</v>
      </c>
      <c r="F29" s="41">
        <f t="shared" si="2"/>
        <v>1232.2296341282054</v>
      </c>
      <c r="G29" s="11">
        <f t="shared" si="3"/>
        <v>49818.651063183097</v>
      </c>
    </row>
    <row r="30" spans="1:13">
      <c r="A30" s="40">
        <f t="shared" si="4"/>
        <v>46478</v>
      </c>
      <c r="B30" s="21">
        <f t="shared" si="5"/>
        <v>16</v>
      </c>
      <c r="C30" s="11">
        <f t="shared" si="6"/>
        <v>49818.651063183097</v>
      </c>
      <c r="D30" s="41">
        <f t="shared" si="0"/>
        <v>236.63859255011977</v>
      </c>
      <c r="E30" s="41">
        <f t="shared" si="1"/>
        <v>995.59104157808554</v>
      </c>
      <c r="F30" s="41">
        <f t="shared" si="2"/>
        <v>1232.2296341282054</v>
      </c>
      <c r="G30" s="11">
        <f t="shared" si="3"/>
        <v>48823.060021605008</v>
      </c>
    </row>
    <row r="31" spans="1:13">
      <c r="A31" s="40">
        <f t="shared" si="4"/>
        <v>46508</v>
      </c>
      <c r="B31" s="21">
        <f t="shared" si="5"/>
        <v>17</v>
      </c>
      <c r="C31" s="11">
        <f t="shared" si="6"/>
        <v>48823.060021605008</v>
      </c>
      <c r="D31" s="41">
        <f t="shared" si="0"/>
        <v>231.90953510262386</v>
      </c>
      <c r="E31" s="41">
        <f t="shared" si="1"/>
        <v>1000.3200990255815</v>
      </c>
      <c r="F31" s="41">
        <f t="shared" si="2"/>
        <v>1232.2296341282054</v>
      </c>
      <c r="G31" s="11">
        <f t="shared" si="3"/>
        <v>47822.739922579429</v>
      </c>
    </row>
    <row r="32" spans="1:13">
      <c r="A32" s="40">
        <f t="shared" si="4"/>
        <v>46539</v>
      </c>
      <c r="B32" s="21">
        <f t="shared" si="5"/>
        <v>18</v>
      </c>
      <c r="C32" s="11">
        <f t="shared" si="6"/>
        <v>47822.739922579429</v>
      </c>
      <c r="D32" s="41">
        <f t="shared" si="0"/>
        <v>227.15801463225236</v>
      </c>
      <c r="E32" s="41">
        <f t="shared" si="1"/>
        <v>1005.0716194959531</v>
      </c>
      <c r="F32" s="41">
        <f t="shared" si="2"/>
        <v>1232.2296341282054</v>
      </c>
      <c r="G32" s="11">
        <f t="shared" si="3"/>
        <v>46817.668303083476</v>
      </c>
    </row>
    <row r="33" spans="1:7">
      <c r="A33" s="40">
        <f t="shared" si="4"/>
        <v>46569</v>
      </c>
      <c r="B33" s="21">
        <f t="shared" si="5"/>
        <v>19</v>
      </c>
      <c r="C33" s="11">
        <f t="shared" si="6"/>
        <v>46817.668303083476</v>
      </c>
      <c r="D33" s="41">
        <f t="shared" si="0"/>
        <v>222.38392443964653</v>
      </c>
      <c r="E33" s="41">
        <f t="shared" si="1"/>
        <v>1009.8457096885588</v>
      </c>
      <c r="F33" s="41">
        <f t="shared" si="2"/>
        <v>1232.2296341282054</v>
      </c>
      <c r="G33" s="11">
        <f t="shared" si="3"/>
        <v>45807.822593394914</v>
      </c>
    </row>
    <row r="34" spans="1:7">
      <c r="A34" s="40">
        <f t="shared" si="4"/>
        <v>46600</v>
      </c>
      <c r="B34" s="21">
        <f t="shared" si="5"/>
        <v>20</v>
      </c>
      <c r="C34" s="11">
        <f t="shared" si="6"/>
        <v>45807.822593394914</v>
      </c>
      <c r="D34" s="41">
        <f t="shared" si="0"/>
        <v>217.58715731862588</v>
      </c>
      <c r="E34" s="41">
        <f t="shared" si="1"/>
        <v>1014.6424768095794</v>
      </c>
      <c r="F34" s="41">
        <f t="shared" si="2"/>
        <v>1232.2296341282054</v>
      </c>
      <c r="G34" s="11">
        <f t="shared" si="3"/>
        <v>44793.180116585332</v>
      </c>
    </row>
    <row r="35" spans="1:7">
      <c r="A35" s="40">
        <f t="shared" si="4"/>
        <v>46631</v>
      </c>
      <c r="B35" s="21">
        <f t="shared" si="5"/>
        <v>21</v>
      </c>
      <c r="C35" s="11">
        <f t="shared" si="6"/>
        <v>44793.180116585332</v>
      </c>
      <c r="D35" s="41">
        <f t="shared" si="0"/>
        <v>212.76760555378038</v>
      </c>
      <c r="E35" s="41">
        <f t="shared" si="1"/>
        <v>1019.4620285744249</v>
      </c>
      <c r="F35" s="41">
        <f t="shared" si="2"/>
        <v>1232.2296341282054</v>
      </c>
      <c r="G35" s="11">
        <f t="shared" si="3"/>
        <v>43773.718088010908</v>
      </c>
    </row>
    <row r="36" spans="1:7">
      <c r="A36" s="40">
        <f t="shared" si="4"/>
        <v>46661</v>
      </c>
      <c r="B36" s="21">
        <f t="shared" si="5"/>
        <v>22</v>
      </c>
      <c r="C36" s="11">
        <f t="shared" si="6"/>
        <v>43773.718088010908</v>
      </c>
      <c r="D36" s="41">
        <f t="shared" si="0"/>
        <v>207.92516091805189</v>
      </c>
      <c r="E36" s="41">
        <f t="shared" si="1"/>
        <v>1024.3044732101534</v>
      </c>
      <c r="F36" s="41">
        <f t="shared" si="2"/>
        <v>1232.2296341282054</v>
      </c>
      <c r="G36" s="11">
        <f t="shared" si="3"/>
        <v>42749.413614800753</v>
      </c>
    </row>
    <row r="37" spans="1:7">
      <c r="A37" s="40">
        <f t="shared" si="4"/>
        <v>46692</v>
      </c>
      <c r="B37" s="21">
        <f t="shared" si="5"/>
        <v>23</v>
      </c>
      <c r="C37" s="11">
        <f t="shared" si="6"/>
        <v>42749.413614800753</v>
      </c>
      <c r="D37" s="41">
        <f t="shared" si="0"/>
        <v>203.05971467030366</v>
      </c>
      <c r="E37" s="41">
        <f t="shared" si="1"/>
        <v>1029.1699194579019</v>
      </c>
      <c r="F37" s="41">
        <f t="shared" si="2"/>
        <v>1232.2296341282056</v>
      </c>
      <c r="G37" s="11">
        <f t="shared" si="3"/>
        <v>41720.243695342848</v>
      </c>
    </row>
    <row r="38" spans="1:7">
      <c r="A38" s="40">
        <f t="shared" si="4"/>
        <v>46722</v>
      </c>
      <c r="B38" s="21">
        <f t="shared" si="5"/>
        <v>24</v>
      </c>
      <c r="C38" s="11">
        <f t="shared" si="6"/>
        <v>41720.243695342848</v>
      </c>
      <c r="D38" s="41">
        <f t="shared" si="0"/>
        <v>198.17115755287867</v>
      </c>
      <c r="E38" s="41">
        <f t="shared" si="1"/>
        <v>1034.0584765753267</v>
      </c>
      <c r="F38" s="41">
        <f t="shared" si="2"/>
        <v>1232.2296341282054</v>
      </c>
      <c r="G38" s="11">
        <f t="shared" si="3"/>
        <v>40686.185218767518</v>
      </c>
    </row>
    <row r="39" spans="1:7">
      <c r="A39" s="40">
        <f t="shared" si="4"/>
        <v>46753</v>
      </c>
      <c r="B39" s="21">
        <f t="shared" si="5"/>
        <v>25</v>
      </c>
      <c r="C39" s="11">
        <f t="shared" si="6"/>
        <v>40686.185218767518</v>
      </c>
      <c r="D39" s="41">
        <f t="shared" si="0"/>
        <v>193.25937978914584</v>
      </c>
      <c r="E39" s="41">
        <f t="shared" si="1"/>
        <v>1038.9702543390597</v>
      </c>
      <c r="F39" s="41">
        <f t="shared" si="2"/>
        <v>1232.2296341282056</v>
      </c>
      <c r="G39" s="11">
        <f t="shared" si="3"/>
        <v>39647.214964428458</v>
      </c>
    </row>
    <row r="40" spans="1:7">
      <c r="A40" s="40">
        <f t="shared" si="4"/>
        <v>46784</v>
      </c>
      <c r="B40" s="21">
        <f t="shared" si="5"/>
        <v>26</v>
      </c>
      <c r="C40" s="11">
        <f t="shared" si="6"/>
        <v>39647.214964428458</v>
      </c>
      <c r="D40" s="41">
        <f t="shared" si="0"/>
        <v>188.32427108103533</v>
      </c>
      <c r="E40" s="41">
        <f t="shared" si="1"/>
        <v>1043.9053630471701</v>
      </c>
      <c r="F40" s="41">
        <f t="shared" si="2"/>
        <v>1232.2296341282054</v>
      </c>
      <c r="G40" s="11">
        <f t="shared" si="3"/>
        <v>38603.30960138129</v>
      </c>
    </row>
    <row r="41" spans="1:7">
      <c r="A41" s="40">
        <f t="shared" si="4"/>
        <v>46813</v>
      </c>
      <c r="B41" s="21">
        <f t="shared" si="5"/>
        <v>27</v>
      </c>
      <c r="C41" s="11">
        <f t="shared" si="6"/>
        <v>38603.30960138129</v>
      </c>
      <c r="D41" s="41">
        <f t="shared" si="0"/>
        <v>183.36572060656127</v>
      </c>
      <c r="E41" s="41">
        <f t="shared" si="1"/>
        <v>1048.863913521644</v>
      </c>
      <c r="F41" s="41">
        <f t="shared" si="2"/>
        <v>1232.2296341282054</v>
      </c>
      <c r="G41" s="11">
        <f t="shared" si="3"/>
        <v>37554.445687859647</v>
      </c>
    </row>
    <row r="42" spans="1:7">
      <c r="A42" s="40">
        <f t="shared" si="4"/>
        <v>46844</v>
      </c>
      <c r="B42" s="21">
        <f t="shared" si="5"/>
        <v>28</v>
      </c>
      <c r="C42" s="11">
        <f t="shared" si="6"/>
        <v>37554.445687859647</v>
      </c>
      <c r="D42" s="41">
        <f t="shared" si="0"/>
        <v>178.38361701733345</v>
      </c>
      <c r="E42" s="41">
        <f t="shared" si="1"/>
        <v>1053.846017110872</v>
      </c>
      <c r="F42" s="41">
        <f t="shared" si="2"/>
        <v>1232.2296341282054</v>
      </c>
      <c r="G42" s="11">
        <f t="shared" si="3"/>
        <v>36500.599670748772</v>
      </c>
    </row>
    <row r="43" spans="1:7">
      <c r="A43" s="40">
        <f t="shared" si="4"/>
        <v>46874</v>
      </c>
      <c r="B43" s="21">
        <f t="shared" si="5"/>
        <v>29</v>
      </c>
      <c r="C43" s="11">
        <f t="shared" si="6"/>
        <v>36500.599670748772</v>
      </c>
      <c r="D43" s="41">
        <f t="shared" si="0"/>
        <v>173.37784843605681</v>
      </c>
      <c r="E43" s="41">
        <f t="shared" si="1"/>
        <v>1058.8517856921487</v>
      </c>
      <c r="F43" s="41">
        <f t="shared" si="2"/>
        <v>1232.2296341282056</v>
      </c>
      <c r="G43" s="11">
        <f t="shared" si="3"/>
        <v>35441.747885056626</v>
      </c>
    </row>
    <row r="44" spans="1:7">
      <c r="A44" s="40">
        <f t="shared" si="4"/>
        <v>46905</v>
      </c>
      <c r="B44" s="21">
        <f t="shared" si="5"/>
        <v>30</v>
      </c>
      <c r="C44" s="11">
        <f t="shared" si="6"/>
        <v>35441.747885056626</v>
      </c>
      <c r="D44" s="41">
        <f t="shared" si="0"/>
        <v>168.34830245401906</v>
      </c>
      <c r="E44" s="41">
        <f t="shared" si="1"/>
        <v>1063.8813316741862</v>
      </c>
      <c r="F44" s="41">
        <f t="shared" si="2"/>
        <v>1232.2296341282054</v>
      </c>
      <c r="G44" s="11">
        <f t="shared" si="3"/>
        <v>34377.866553382439</v>
      </c>
    </row>
    <row r="45" spans="1:7">
      <c r="A45" s="40">
        <f t="shared" si="4"/>
        <v>46935</v>
      </c>
      <c r="B45" s="21">
        <f t="shared" si="5"/>
        <v>31</v>
      </c>
      <c r="C45" s="11">
        <f t="shared" si="6"/>
        <v>34377.866553382439</v>
      </c>
      <c r="D45" s="41">
        <f t="shared" si="0"/>
        <v>163.2948661285667</v>
      </c>
      <c r="E45" s="41">
        <f t="shared" si="1"/>
        <v>1068.9347679996386</v>
      </c>
      <c r="F45" s="41">
        <f t="shared" si="2"/>
        <v>1232.2296341282054</v>
      </c>
      <c r="G45" s="11">
        <f t="shared" si="3"/>
        <v>33308.931785382803</v>
      </c>
    </row>
    <row r="46" spans="1:7">
      <c r="A46" s="40">
        <f t="shared" si="4"/>
        <v>46966</v>
      </c>
      <c r="B46" s="21">
        <f t="shared" si="5"/>
        <v>32</v>
      </c>
      <c r="C46" s="11">
        <f t="shared" si="6"/>
        <v>33308.931785382803</v>
      </c>
      <c r="D46" s="41">
        <f t="shared" si="0"/>
        <v>158.21742598056841</v>
      </c>
      <c r="E46" s="41">
        <f t="shared" si="1"/>
        <v>1074.012208147637</v>
      </c>
      <c r="F46" s="41">
        <f t="shared" si="2"/>
        <v>1232.2296341282054</v>
      </c>
      <c r="G46" s="11">
        <f t="shared" si="3"/>
        <v>32234.919577235167</v>
      </c>
    </row>
    <row r="47" spans="1:7">
      <c r="A47" s="40">
        <f t="shared" si="4"/>
        <v>46997</v>
      </c>
      <c r="B47" s="21">
        <f t="shared" si="5"/>
        <v>33</v>
      </c>
      <c r="C47" s="11">
        <f t="shared" si="6"/>
        <v>32234.919577235167</v>
      </c>
      <c r="D47" s="41">
        <f t="shared" si="0"/>
        <v>153.11586799186719</v>
      </c>
      <c r="E47" s="41">
        <f t="shared" si="1"/>
        <v>1079.1137661363382</v>
      </c>
      <c r="F47" s="41">
        <f t="shared" si="2"/>
        <v>1232.2296341282054</v>
      </c>
      <c r="G47" s="11">
        <f t="shared" si="3"/>
        <v>31155.805811098828</v>
      </c>
    </row>
    <row r="48" spans="1:7">
      <c r="A48" s="40">
        <f t="shared" si="4"/>
        <v>47027</v>
      </c>
      <c r="B48" s="21">
        <f t="shared" si="5"/>
        <v>34</v>
      </c>
      <c r="C48" s="11">
        <f t="shared" si="6"/>
        <v>31155.805811098828</v>
      </c>
      <c r="D48" s="41">
        <f t="shared" si="0"/>
        <v>147.99007760271954</v>
      </c>
      <c r="E48" s="41">
        <f t="shared" si="1"/>
        <v>1084.2395565254858</v>
      </c>
      <c r="F48" s="41">
        <f t="shared" si="2"/>
        <v>1232.2296341282054</v>
      </c>
      <c r="G48" s="11">
        <f t="shared" si="3"/>
        <v>30071.566254573343</v>
      </c>
    </row>
    <row r="49" spans="1:7">
      <c r="A49" s="40">
        <f t="shared" si="4"/>
        <v>47058</v>
      </c>
      <c r="B49" s="21">
        <f t="shared" si="5"/>
        <v>35</v>
      </c>
      <c r="C49" s="11">
        <f t="shared" si="6"/>
        <v>30071.566254573343</v>
      </c>
      <c r="D49" s="41">
        <f t="shared" si="0"/>
        <v>142.83993970922347</v>
      </c>
      <c r="E49" s="41">
        <f t="shared" si="1"/>
        <v>1089.3896944189819</v>
      </c>
      <c r="F49" s="41">
        <f t="shared" si="2"/>
        <v>1232.2296341282054</v>
      </c>
      <c r="G49" s="11">
        <f t="shared" si="3"/>
        <v>28982.176560154359</v>
      </c>
    </row>
    <row r="50" spans="1:7">
      <c r="A50" s="40">
        <f t="shared" si="4"/>
        <v>47088</v>
      </c>
      <c r="B50" s="21">
        <f t="shared" si="5"/>
        <v>36</v>
      </c>
      <c r="C50" s="11">
        <f t="shared" si="6"/>
        <v>28982.176560154359</v>
      </c>
      <c r="D50" s="41">
        <f t="shared" si="0"/>
        <v>137.66533866073331</v>
      </c>
      <c r="E50" s="41">
        <f t="shared" si="1"/>
        <v>1094.564295467472</v>
      </c>
      <c r="F50" s="41">
        <f t="shared" si="2"/>
        <v>1232.2296341282054</v>
      </c>
      <c r="G50" s="11">
        <f t="shared" si="3"/>
        <v>27887.612264686886</v>
      </c>
    </row>
    <row r="51" spans="1:7">
      <c r="A51" s="40">
        <f t="shared" si="4"/>
        <v>47119</v>
      </c>
      <c r="B51" s="21">
        <f t="shared" si="5"/>
        <v>37</v>
      </c>
      <c r="C51" s="11">
        <f t="shared" si="6"/>
        <v>27887.612264686886</v>
      </c>
      <c r="D51" s="41">
        <f t="shared" si="0"/>
        <v>132.46615825726283</v>
      </c>
      <c r="E51" s="41">
        <f t="shared" si="1"/>
        <v>1099.7634758709426</v>
      </c>
      <c r="F51" s="41">
        <f t="shared" si="2"/>
        <v>1232.2296341282054</v>
      </c>
      <c r="G51" s="11">
        <f t="shared" si="3"/>
        <v>26787.848788815943</v>
      </c>
    </row>
    <row r="52" spans="1:7">
      <c r="A52" s="40">
        <f t="shared" si="4"/>
        <v>47150</v>
      </c>
      <c r="B52" s="21">
        <f t="shared" si="5"/>
        <v>38</v>
      </c>
      <c r="C52" s="11">
        <f t="shared" si="6"/>
        <v>26787.848788815943</v>
      </c>
      <c r="D52" s="41">
        <f t="shared" si="0"/>
        <v>127.24228174687585</v>
      </c>
      <c r="E52" s="41">
        <f t="shared" si="1"/>
        <v>1104.9873523813294</v>
      </c>
      <c r="F52" s="41">
        <f t="shared" si="2"/>
        <v>1232.2296341282054</v>
      </c>
      <c r="G52" s="11">
        <f t="shared" si="3"/>
        <v>25682.861436434614</v>
      </c>
    </row>
    <row r="53" spans="1:7">
      <c r="A53" s="40">
        <f t="shared" si="4"/>
        <v>47178</v>
      </c>
      <c r="B53" s="21">
        <f t="shared" si="5"/>
        <v>39</v>
      </c>
      <c r="C53" s="11">
        <f t="shared" si="6"/>
        <v>25682.861436434614</v>
      </c>
      <c r="D53" s="41">
        <f t="shared" si="0"/>
        <v>121.99359182306453</v>
      </c>
      <c r="E53" s="41">
        <f t="shared" si="1"/>
        <v>1110.2360423051407</v>
      </c>
      <c r="F53" s="41">
        <f t="shared" si="2"/>
        <v>1232.2296341282051</v>
      </c>
      <c r="G53" s="11">
        <f t="shared" si="3"/>
        <v>24572.625394129474</v>
      </c>
    </row>
    <row r="54" spans="1:7">
      <c r="A54" s="40">
        <f t="shared" si="4"/>
        <v>47209</v>
      </c>
      <c r="B54" s="21">
        <f t="shared" si="5"/>
        <v>40</v>
      </c>
      <c r="C54" s="11">
        <f t="shared" si="6"/>
        <v>24572.625394129474</v>
      </c>
      <c r="D54" s="41">
        <f t="shared" si="0"/>
        <v>116.71997062211513</v>
      </c>
      <c r="E54" s="41">
        <f t="shared" si="1"/>
        <v>1115.5096635060902</v>
      </c>
      <c r="F54" s="41">
        <f t="shared" si="2"/>
        <v>1232.2296341282054</v>
      </c>
      <c r="G54" s="11">
        <f t="shared" si="3"/>
        <v>23457.115730623384</v>
      </c>
    </row>
    <row r="55" spans="1:7">
      <c r="A55" s="40">
        <f t="shared" si="4"/>
        <v>47239</v>
      </c>
      <c r="B55" s="21">
        <f t="shared" si="5"/>
        <v>41</v>
      </c>
      <c r="C55" s="11">
        <f t="shared" si="6"/>
        <v>23457.115730623384</v>
      </c>
      <c r="D55" s="41">
        <f t="shared" si="0"/>
        <v>111.42129972046118</v>
      </c>
      <c r="E55" s="41">
        <f t="shared" si="1"/>
        <v>1120.808334407744</v>
      </c>
      <c r="F55" s="41">
        <f t="shared" si="2"/>
        <v>1232.2296341282051</v>
      </c>
      <c r="G55" s="11">
        <f t="shared" si="3"/>
        <v>22336.307396215641</v>
      </c>
    </row>
    <row r="56" spans="1:7">
      <c r="A56" s="40">
        <f t="shared" si="4"/>
        <v>47270</v>
      </c>
      <c r="B56" s="21">
        <f t="shared" si="5"/>
        <v>42</v>
      </c>
      <c r="C56" s="11">
        <f t="shared" si="6"/>
        <v>22336.307396215641</v>
      </c>
      <c r="D56" s="41">
        <f t="shared" si="0"/>
        <v>106.09746013202439</v>
      </c>
      <c r="E56" s="41">
        <f t="shared" si="1"/>
        <v>1126.1321739961809</v>
      </c>
      <c r="F56" s="41">
        <f t="shared" si="2"/>
        <v>1232.2296341282054</v>
      </c>
      <c r="G56" s="11">
        <f t="shared" si="3"/>
        <v>21210.175222219459</v>
      </c>
    </row>
    <row r="57" spans="1:7">
      <c r="A57" s="40">
        <f t="shared" si="4"/>
        <v>47300</v>
      </c>
      <c r="B57" s="21">
        <f t="shared" si="5"/>
        <v>43</v>
      </c>
      <c r="C57" s="11">
        <f t="shared" si="6"/>
        <v>21210.175222219459</v>
      </c>
      <c r="D57" s="41">
        <f t="shared" si="0"/>
        <v>100.74833230554255</v>
      </c>
      <c r="E57" s="41">
        <f t="shared" si="1"/>
        <v>1131.4813018226628</v>
      </c>
      <c r="F57" s="41">
        <f t="shared" si="2"/>
        <v>1232.2296341282054</v>
      </c>
      <c r="G57" s="11">
        <f t="shared" si="3"/>
        <v>20078.693920396796</v>
      </c>
    </row>
    <row r="58" spans="1:7">
      <c r="A58" s="40">
        <f t="shared" si="4"/>
        <v>47331</v>
      </c>
      <c r="B58" s="21">
        <f t="shared" si="5"/>
        <v>44</v>
      </c>
      <c r="C58" s="11">
        <f t="shared" si="6"/>
        <v>20078.693920396796</v>
      </c>
      <c r="D58" s="41">
        <f t="shared" si="0"/>
        <v>95.373796121884894</v>
      </c>
      <c r="E58" s="41">
        <f t="shared" si="1"/>
        <v>1136.8558380063205</v>
      </c>
      <c r="F58" s="41">
        <f t="shared" si="2"/>
        <v>1232.2296341282054</v>
      </c>
      <c r="G58" s="11">
        <f t="shared" si="3"/>
        <v>18941.838082390474</v>
      </c>
    </row>
    <row r="59" spans="1:7">
      <c r="A59" s="40">
        <f t="shared" si="4"/>
        <v>47362</v>
      </c>
      <c r="B59" s="21">
        <f t="shared" si="5"/>
        <v>45</v>
      </c>
      <c r="C59" s="11">
        <f t="shared" si="6"/>
        <v>18941.838082390474</v>
      </c>
      <c r="D59" s="41">
        <f t="shared" si="0"/>
        <v>89.97373089135489</v>
      </c>
      <c r="E59" s="41">
        <f t="shared" si="1"/>
        <v>1142.2559032368506</v>
      </c>
      <c r="F59" s="41">
        <f t="shared" si="2"/>
        <v>1232.2296341282056</v>
      </c>
      <c r="G59" s="11">
        <f t="shared" si="3"/>
        <v>17799.582179153622</v>
      </c>
    </row>
    <row r="60" spans="1:7">
      <c r="A60" s="40">
        <f t="shared" si="4"/>
        <v>47392</v>
      </c>
      <c r="B60" s="21">
        <f t="shared" si="5"/>
        <v>46</v>
      </c>
      <c r="C60" s="11">
        <f t="shared" si="6"/>
        <v>17799.582179153622</v>
      </c>
      <c r="D60" s="41">
        <f t="shared" si="0"/>
        <v>84.548015350979838</v>
      </c>
      <c r="E60" s="41">
        <f t="shared" si="1"/>
        <v>1147.6816187772256</v>
      </c>
      <c r="F60" s="41">
        <f t="shared" si="2"/>
        <v>1232.2296341282054</v>
      </c>
      <c r="G60" s="11">
        <f t="shared" si="3"/>
        <v>16651.900560376394</v>
      </c>
    </row>
    <row r="61" spans="1:7">
      <c r="A61" s="40">
        <f t="shared" si="4"/>
        <v>47423</v>
      </c>
      <c r="B61" s="21">
        <f t="shared" si="5"/>
        <v>47</v>
      </c>
      <c r="C61" s="11">
        <f t="shared" si="6"/>
        <v>16651.900560376394</v>
      </c>
      <c r="D61" s="41">
        <f t="shared" si="0"/>
        <v>79.096527661788016</v>
      </c>
      <c r="E61" s="41">
        <f t="shared" si="1"/>
        <v>1153.1331064664173</v>
      </c>
      <c r="F61" s="41">
        <f t="shared" si="2"/>
        <v>1232.2296341282054</v>
      </c>
      <c r="G61" s="11">
        <f t="shared" si="3"/>
        <v>15498.767453909977</v>
      </c>
    </row>
    <row r="62" spans="1:7">
      <c r="A62" s="40">
        <f t="shared" si="4"/>
        <v>47453</v>
      </c>
      <c r="B62" s="21">
        <f t="shared" si="5"/>
        <v>48</v>
      </c>
      <c r="C62" s="11">
        <f t="shared" si="6"/>
        <v>15498.767453909977</v>
      </c>
      <c r="D62" s="41">
        <f t="shared" si="0"/>
        <v>73.619145406072533</v>
      </c>
      <c r="E62" s="41">
        <f t="shared" si="1"/>
        <v>1158.6104887221329</v>
      </c>
      <c r="F62" s="41">
        <f t="shared" si="2"/>
        <v>1232.2296341282054</v>
      </c>
      <c r="G62" s="11">
        <f t="shared" si="3"/>
        <v>14340.156965187844</v>
      </c>
    </row>
    <row r="63" spans="1:7">
      <c r="A63" s="40">
        <f t="shared" si="4"/>
        <v>47484</v>
      </c>
      <c r="B63" s="21">
        <f t="shared" si="5"/>
        <v>49</v>
      </c>
      <c r="C63" s="11">
        <f t="shared" si="6"/>
        <v>14340.156965187844</v>
      </c>
      <c r="D63" s="41">
        <f t="shared" si="0"/>
        <v>68.115745584642397</v>
      </c>
      <c r="E63" s="41">
        <f t="shared" si="1"/>
        <v>1164.113888543563</v>
      </c>
      <c r="F63" s="41">
        <f t="shared" si="2"/>
        <v>1232.2296341282054</v>
      </c>
      <c r="G63" s="11">
        <f t="shared" si="3"/>
        <v>13176.043076644281</v>
      </c>
    </row>
    <row r="64" spans="1:7">
      <c r="A64" s="40">
        <f t="shared" si="4"/>
        <v>47515</v>
      </c>
      <c r="B64" s="21">
        <f t="shared" si="5"/>
        <v>50</v>
      </c>
      <c r="C64" s="11">
        <f t="shared" si="6"/>
        <v>13176.043076644281</v>
      </c>
      <c r="D64" s="41">
        <f t="shared" si="0"/>
        <v>62.586204614060478</v>
      </c>
      <c r="E64" s="41">
        <f t="shared" si="1"/>
        <v>1169.6434295141448</v>
      </c>
      <c r="F64" s="41">
        <f t="shared" si="2"/>
        <v>1232.2296341282054</v>
      </c>
      <c r="G64" s="11">
        <f t="shared" si="3"/>
        <v>12006.399647130136</v>
      </c>
    </row>
    <row r="65" spans="1:7">
      <c r="A65" s="40">
        <f t="shared" si="4"/>
        <v>47543</v>
      </c>
      <c r="B65" s="21">
        <f t="shared" si="5"/>
        <v>51</v>
      </c>
      <c r="C65" s="11">
        <f t="shared" si="6"/>
        <v>12006.399647130136</v>
      </c>
      <c r="D65" s="41">
        <f t="shared" si="0"/>
        <v>57.030398323868283</v>
      </c>
      <c r="E65" s="41">
        <f t="shared" si="1"/>
        <v>1175.1992358043371</v>
      </c>
      <c r="F65" s="41">
        <f t="shared" si="2"/>
        <v>1232.2296341282054</v>
      </c>
      <c r="G65" s="11">
        <f t="shared" si="3"/>
        <v>10831.200411325799</v>
      </c>
    </row>
    <row r="66" spans="1:7">
      <c r="A66" s="40">
        <f t="shared" si="4"/>
        <v>47574</v>
      </c>
      <c r="B66" s="21">
        <f t="shared" si="5"/>
        <v>52</v>
      </c>
      <c r="C66" s="11">
        <f t="shared" si="6"/>
        <v>10831.200411325799</v>
      </c>
      <c r="D66" s="41">
        <f t="shared" si="0"/>
        <v>51.448201953797692</v>
      </c>
      <c r="E66" s="41">
        <f t="shared" si="1"/>
        <v>1180.7814321744077</v>
      </c>
      <c r="F66" s="41">
        <f t="shared" si="2"/>
        <v>1232.2296341282054</v>
      </c>
      <c r="G66" s="11">
        <f t="shared" si="3"/>
        <v>9650.4189791513909</v>
      </c>
    </row>
    <row r="67" spans="1:7">
      <c r="A67" s="40">
        <f t="shared" si="4"/>
        <v>47604</v>
      </c>
      <c r="B67" s="21">
        <f t="shared" si="5"/>
        <v>53</v>
      </c>
      <c r="C67" s="11">
        <f t="shared" si="6"/>
        <v>9650.4189791513909</v>
      </c>
      <c r="D67" s="41">
        <f t="shared" si="0"/>
        <v>45.839490150969255</v>
      </c>
      <c r="E67" s="41">
        <f t="shared" si="1"/>
        <v>1186.3901439772362</v>
      </c>
      <c r="F67" s="41">
        <f t="shared" si="2"/>
        <v>1232.2296341282054</v>
      </c>
      <c r="G67" s="11">
        <f t="shared" si="3"/>
        <v>8464.0288351741547</v>
      </c>
    </row>
    <row r="68" spans="1:7">
      <c r="A68" s="40">
        <f t="shared" si="4"/>
        <v>47635</v>
      </c>
      <c r="B68" s="21">
        <f t="shared" si="5"/>
        <v>54</v>
      </c>
      <c r="C68" s="11">
        <f t="shared" si="6"/>
        <v>8464.0288351741547</v>
      </c>
      <c r="D68" s="41">
        <f t="shared" si="0"/>
        <v>40.204136967077382</v>
      </c>
      <c r="E68" s="41">
        <f t="shared" si="1"/>
        <v>1192.025497161128</v>
      </c>
      <c r="F68" s="41">
        <f t="shared" si="2"/>
        <v>1232.2296341282054</v>
      </c>
      <c r="G68" s="11">
        <f t="shared" si="3"/>
        <v>7272.0033380130262</v>
      </c>
    </row>
    <row r="69" spans="1:7">
      <c r="A69" s="40">
        <f t="shared" si="4"/>
        <v>47665</v>
      </c>
      <c r="B69" s="21">
        <f t="shared" si="5"/>
        <v>55</v>
      </c>
      <c r="C69" s="11">
        <f t="shared" si="6"/>
        <v>7272.0033380130262</v>
      </c>
      <c r="D69" s="41">
        <f t="shared" si="0"/>
        <v>34.542015855562028</v>
      </c>
      <c r="E69" s="41">
        <f t="shared" si="1"/>
        <v>1197.6876182726435</v>
      </c>
      <c r="F69" s="41">
        <f t="shared" si="2"/>
        <v>1232.2296341282056</v>
      </c>
      <c r="G69" s="11">
        <f t="shared" si="3"/>
        <v>6074.3157197403825</v>
      </c>
    </row>
    <row r="70" spans="1:7">
      <c r="A70" s="40">
        <f t="shared" si="4"/>
        <v>47696</v>
      </c>
      <c r="B70" s="21">
        <f t="shared" si="5"/>
        <v>56</v>
      </c>
      <c r="C70" s="11">
        <f t="shared" si="6"/>
        <v>6074.3157197403825</v>
      </c>
      <c r="D70" s="41">
        <f t="shared" si="0"/>
        <v>28.852999668766973</v>
      </c>
      <c r="E70" s="41">
        <f t="shared" si="1"/>
        <v>1203.3766344594385</v>
      </c>
      <c r="F70" s="41">
        <f t="shared" si="2"/>
        <v>1232.2296341282054</v>
      </c>
      <c r="G70" s="11">
        <f t="shared" si="3"/>
        <v>4870.9390852809438</v>
      </c>
    </row>
    <row r="71" spans="1:7">
      <c r="A71" s="40">
        <f t="shared" si="4"/>
        <v>47727</v>
      </c>
      <c r="B71" s="21">
        <f t="shared" si="5"/>
        <v>57</v>
      </c>
      <c r="C71" s="11">
        <f t="shared" si="6"/>
        <v>4870.9390852809438</v>
      </c>
      <c r="D71" s="41">
        <f t="shared" si="0"/>
        <v>23.136960655084639</v>
      </c>
      <c r="E71" s="41">
        <f t="shared" si="1"/>
        <v>1209.0926734731208</v>
      </c>
      <c r="F71" s="41">
        <f t="shared" si="2"/>
        <v>1232.2296341282056</v>
      </c>
      <c r="G71" s="11">
        <f t="shared" si="3"/>
        <v>3661.8464118078227</v>
      </c>
    </row>
    <row r="72" spans="1:7">
      <c r="A72" s="40">
        <f t="shared" si="4"/>
        <v>47757</v>
      </c>
      <c r="B72" s="21">
        <f t="shared" si="5"/>
        <v>58</v>
      </c>
      <c r="C72" s="11">
        <f t="shared" si="6"/>
        <v>3661.8464118078227</v>
      </c>
      <c r="D72" s="41">
        <f t="shared" si="0"/>
        <v>17.393770456087314</v>
      </c>
      <c r="E72" s="41">
        <f t="shared" si="1"/>
        <v>1214.8358636721182</v>
      </c>
      <c r="F72" s="41">
        <f t="shared" si="2"/>
        <v>1232.2296341282056</v>
      </c>
      <c r="G72" s="11">
        <f t="shared" si="3"/>
        <v>2447.0105481357045</v>
      </c>
    </row>
    <row r="73" spans="1:7">
      <c r="A73" s="40">
        <f t="shared" si="4"/>
        <v>47788</v>
      </c>
      <c r="B73" s="21">
        <f t="shared" si="5"/>
        <v>59</v>
      </c>
      <c r="C73" s="11">
        <f t="shared" si="6"/>
        <v>2447.0105481357045</v>
      </c>
      <c r="D73" s="41">
        <f t="shared" si="0"/>
        <v>11.623300103644752</v>
      </c>
      <c r="E73" s="41">
        <f t="shared" si="1"/>
        <v>1220.6063340245605</v>
      </c>
      <c r="F73" s="41">
        <f t="shared" si="2"/>
        <v>1232.2296341282054</v>
      </c>
      <c r="G73" s="11">
        <f t="shared" si="3"/>
        <v>1226.404214111144</v>
      </c>
    </row>
    <row r="74" spans="1:7">
      <c r="A74" s="40">
        <f t="shared" si="4"/>
        <v>47818</v>
      </c>
      <c r="B74" s="21">
        <f t="shared" si="5"/>
        <v>60</v>
      </c>
      <c r="C74" s="11">
        <f t="shared" si="6"/>
        <v>1226.404214111144</v>
      </c>
      <c r="D74" s="41">
        <f t="shared" si="0"/>
        <v>5.8254200170280921</v>
      </c>
      <c r="E74" s="41">
        <f t="shared" si="1"/>
        <v>1226.4042141111772</v>
      </c>
      <c r="F74" s="41">
        <f t="shared" si="2"/>
        <v>1232.2296341282054</v>
      </c>
      <c r="G74" s="11">
        <f t="shared" si="3"/>
        <v>-3.3196556614711881E-11</v>
      </c>
    </row>
    <row r="75" spans="1:7">
      <c r="A75" s="40" t="str">
        <f t="shared" si="4"/>
        <v/>
      </c>
      <c r="B75" s="21" t="str">
        <f t="shared" si="5"/>
        <v/>
      </c>
      <c r="C75" s="11" t="str">
        <f t="shared" si="6"/>
        <v/>
      </c>
      <c r="D75" s="41" t="str">
        <f t="shared" si="0"/>
        <v/>
      </c>
      <c r="E75" s="41" t="str">
        <f t="shared" si="1"/>
        <v/>
      </c>
      <c r="F75" s="41" t="str">
        <f t="shared" si="2"/>
        <v/>
      </c>
      <c r="G75" s="11" t="str">
        <f t="shared" si="3"/>
        <v/>
      </c>
    </row>
    <row r="76" spans="1:7">
      <c r="A76" s="40" t="str">
        <f t="shared" si="4"/>
        <v/>
      </c>
      <c r="B76" s="21" t="str">
        <f t="shared" si="5"/>
        <v/>
      </c>
      <c r="C76" s="11" t="str">
        <f t="shared" si="6"/>
        <v/>
      </c>
      <c r="D76" s="41" t="str">
        <f t="shared" si="0"/>
        <v/>
      </c>
      <c r="E76" s="41" t="str">
        <f t="shared" si="1"/>
        <v/>
      </c>
      <c r="F76" s="41" t="str">
        <f t="shared" si="2"/>
        <v/>
      </c>
      <c r="G76" s="11" t="str">
        <f t="shared" si="3"/>
        <v/>
      </c>
    </row>
    <row r="77" spans="1:7">
      <c r="A77" s="40" t="str">
        <f t="shared" si="4"/>
        <v/>
      </c>
      <c r="B77" s="21" t="str">
        <f t="shared" si="5"/>
        <v/>
      </c>
      <c r="C77" s="11" t="str">
        <f t="shared" si="6"/>
        <v/>
      </c>
      <c r="D77" s="41" t="str">
        <f t="shared" si="0"/>
        <v/>
      </c>
      <c r="E77" s="41" t="str">
        <f t="shared" si="1"/>
        <v/>
      </c>
      <c r="F77" s="41" t="str">
        <f t="shared" si="2"/>
        <v/>
      </c>
      <c r="G77" s="11" t="str">
        <f t="shared" si="3"/>
        <v/>
      </c>
    </row>
    <row r="78" spans="1:7">
      <c r="A78" s="40" t="str">
        <f t="shared" si="4"/>
        <v/>
      </c>
      <c r="B78" s="21" t="str">
        <f t="shared" si="5"/>
        <v/>
      </c>
      <c r="C78" s="11" t="str">
        <f t="shared" si="6"/>
        <v/>
      </c>
      <c r="D78" s="41" t="str">
        <f t="shared" si="0"/>
        <v/>
      </c>
      <c r="E78" s="41" t="str">
        <f t="shared" si="1"/>
        <v/>
      </c>
      <c r="F78" s="41" t="str">
        <f t="shared" si="2"/>
        <v/>
      </c>
      <c r="G78" s="11" t="str">
        <f t="shared" si="3"/>
        <v/>
      </c>
    </row>
    <row r="79" spans="1:7">
      <c r="A79" s="40" t="str">
        <f t="shared" si="4"/>
        <v/>
      </c>
      <c r="B79" s="21" t="str">
        <f t="shared" si="5"/>
        <v/>
      </c>
      <c r="C79" s="11" t="str">
        <f t="shared" si="6"/>
        <v/>
      </c>
      <c r="D79" s="41" t="str">
        <f t="shared" ref="D79:D142" si="7">IF(B79="","",IPMT($E$11/12,B79,$E$7,-$E$8,$E$9,0))</f>
        <v/>
      </c>
      <c r="E79" s="41" t="str">
        <f t="shared" ref="E79:E142" si="8">IF(B79="","",PPMT($E$11/12,B79,$E$7,-$E$8,$E$9,0))</f>
        <v/>
      </c>
      <c r="F79" s="41" t="str">
        <f t="shared" ref="F79:F142" si="9">IF(B79="","",SUM(D79:E79))</f>
        <v/>
      </c>
      <c r="G79" s="11" t="str">
        <f t="shared" ref="G79:G142" si="10">IF(B79="","",SUM(C79)-SUM(E79))</f>
        <v/>
      </c>
    </row>
    <row r="80" spans="1:7">
      <c r="A80" s="40" t="str">
        <f t="shared" ref="A80:A143" si="11">IF(B80="","",EDATE(A79,1))</f>
        <v/>
      </c>
      <c r="B80" s="21" t="str">
        <f t="shared" ref="B80:B143" si="12">IF(B79="","",IF(SUM(B79)+1&lt;=$E$7,SUM(B79)+1,""))</f>
        <v/>
      </c>
      <c r="C80" s="11" t="str">
        <f t="shared" ref="C80:C143" si="13">IF(B80="","",G79)</f>
        <v/>
      </c>
      <c r="D80" s="41" t="str">
        <f t="shared" si="7"/>
        <v/>
      </c>
      <c r="E80" s="41" t="str">
        <f t="shared" si="8"/>
        <v/>
      </c>
      <c r="F80" s="41" t="str">
        <f t="shared" si="9"/>
        <v/>
      </c>
      <c r="G80" s="11" t="str">
        <f t="shared" si="10"/>
        <v/>
      </c>
    </row>
    <row r="81" spans="1:7">
      <c r="A81" s="40" t="str">
        <f t="shared" si="11"/>
        <v/>
      </c>
      <c r="B81" s="21" t="str">
        <f t="shared" si="12"/>
        <v/>
      </c>
      <c r="C81" s="11" t="str">
        <f t="shared" si="13"/>
        <v/>
      </c>
      <c r="D81" s="41" t="str">
        <f t="shared" si="7"/>
        <v/>
      </c>
      <c r="E81" s="41" t="str">
        <f t="shared" si="8"/>
        <v/>
      </c>
      <c r="F81" s="41" t="str">
        <f t="shared" si="9"/>
        <v/>
      </c>
      <c r="G81" s="11" t="str">
        <f t="shared" si="10"/>
        <v/>
      </c>
    </row>
    <row r="82" spans="1:7">
      <c r="A82" s="40" t="str">
        <f t="shared" si="11"/>
        <v/>
      </c>
      <c r="B82" s="21" t="str">
        <f t="shared" si="12"/>
        <v/>
      </c>
      <c r="C82" s="11" t="str">
        <f t="shared" si="13"/>
        <v/>
      </c>
      <c r="D82" s="41" t="str">
        <f t="shared" si="7"/>
        <v/>
      </c>
      <c r="E82" s="41" t="str">
        <f t="shared" si="8"/>
        <v/>
      </c>
      <c r="F82" s="41" t="str">
        <f t="shared" si="9"/>
        <v/>
      </c>
      <c r="G82" s="11" t="str">
        <f t="shared" si="10"/>
        <v/>
      </c>
    </row>
    <row r="83" spans="1:7">
      <c r="A83" s="40" t="str">
        <f t="shared" si="11"/>
        <v/>
      </c>
      <c r="B83" s="21" t="str">
        <f t="shared" si="12"/>
        <v/>
      </c>
      <c r="C83" s="11" t="str">
        <f t="shared" si="13"/>
        <v/>
      </c>
      <c r="D83" s="41" t="str">
        <f t="shared" si="7"/>
        <v/>
      </c>
      <c r="E83" s="41" t="str">
        <f t="shared" si="8"/>
        <v/>
      </c>
      <c r="F83" s="41" t="str">
        <f t="shared" si="9"/>
        <v/>
      </c>
      <c r="G83" s="11" t="str">
        <f t="shared" si="10"/>
        <v/>
      </c>
    </row>
    <row r="84" spans="1:7">
      <c r="A84" s="40" t="str">
        <f t="shared" si="11"/>
        <v/>
      </c>
      <c r="B84" s="21" t="str">
        <f t="shared" si="12"/>
        <v/>
      </c>
      <c r="C84" s="11" t="str">
        <f t="shared" si="13"/>
        <v/>
      </c>
      <c r="D84" s="41" t="str">
        <f t="shared" si="7"/>
        <v/>
      </c>
      <c r="E84" s="41" t="str">
        <f t="shared" si="8"/>
        <v/>
      </c>
      <c r="F84" s="41" t="str">
        <f t="shared" si="9"/>
        <v/>
      </c>
      <c r="G84" s="11" t="str">
        <f t="shared" si="10"/>
        <v/>
      </c>
    </row>
    <row r="85" spans="1:7">
      <c r="A85" s="40" t="str">
        <f t="shared" si="11"/>
        <v/>
      </c>
      <c r="B85" s="21" t="str">
        <f t="shared" si="12"/>
        <v/>
      </c>
      <c r="C85" s="11" t="str">
        <f t="shared" si="13"/>
        <v/>
      </c>
      <c r="D85" s="41" t="str">
        <f t="shared" si="7"/>
        <v/>
      </c>
      <c r="E85" s="41" t="str">
        <f t="shared" si="8"/>
        <v/>
      </c>
      <c r="F85" s="41" t="str">
        <f t="shared" si="9"/>
        <v/>
      </c>
      <c r="G85" s="11" t="str">
        <f t="shared" si="10"/>
        <v/>
      </c>
    </row>
    <row r="86" spans="1:7">
      <c r="A86" s="40" t="str">
        <f t="shared" si="11"/>
        <v/>
      </c>
      <c r="B86" s="21" t="str">
        <f t="shared" si="12"/>
        <v/>
      </c>
      <c r="C86" s="11" t="str">
        <f t="shared" si="13"/>
        <v/>
      </c>
      <c r="D86" s="41" t="str">
        <f t="shared" si="7"/>
        <v/>
      </c>
      <c r="E86" s="41" t="str">
        <f t="shared" si="8"/>
        <v/>
      </c>
      <c r="F86" s="41" t="str">
        <f t="shared" si="9"/>
        <v/>
      </c>
      <c r="G86" s="11" t="str">
        <f t="shared" si="10"/>
        <v/>
      </c>
    </row>
    <row r="87" spans="1:7">
      <c r="A87" s="40" t="str">
        <f t="shared" si="11"/>
        <v/>
      </c>
      <c r="B87" s="21" t="str">
        <f t="shared" si="12"/>
        <v/>
      </c>
      <c r="C87" s="11" t="str">
        <f t="shared" si="13"/>
        <v/>
      </c>
      <c r="D87" s="41" t="str">
        <f t="shared" si="7"/>
        <v/>
      </c>
      <c r="E87" s="41" t="str">
        <f t="shared" si="8"/>
        <v/>
      </c>
      <c r="F87" s="41" t="str">
        <f t="shared" si="9"/>
        <v/>
      </c>
      <c r="G87" s="11" t="str">
        <f t="shared" si="10"/>
        <v/>
      </c>
    </row>
    <row r="88" spans="1:7">
      <c r="A88" s="40" t="str">
        <f t="shared" si="11"/>
        <v/>
      </c>
      <c r="B88" s="21" t="str">
        <f t="shared" si="12"/>
        <v/>
      </c>
      <c r="C88" s="11" t="str">
        <f t="shared" si="13"/>
        <v/>
      </c>
      <c r="D88" s="41" t="str">
        <f t="shared" si="7"/>
        <v/>
      </c>
      <c r="E88" s="41" t="str">
        <f t="shared" si="8"/>
        <v/>
      </c>
      <c r="F88" s="41" t="str">
        <f t="shared" si="9"/>
        <v/>
      </c>
      <c r="G88" s="11" t="str">
        <f t="shared" si="10"/>
        <v/>
      </c>
    </row>
    <row r="89" spans="1:7">
      <c r="A89" s="40" t="str">
        <f t="shared" si="11"/>
        <v/>
      </c>
      <c r="B89" s="21" t="str">
        <f t="shared" si="12"/>
        <v/>
      </c>
      <c r="C89" s="11" t="str">
        <f t="shared" si="13"/>
        <v/>
      </c>
      <c r="D89" s="41" t="str">
        <f t="shared" si="7"/>
        <v/>
      </c>
      <c r="E89" s="41" t="str">
        <f t="shared" si="8"/>
        <v/>
      </c>
      <c r="F89" s="41" t="str">
        <f t="shared" si="9"/>
        <v/>
      </c>
      <c r="G89" s="11" t="str">
        <f t="shared" si="10"/>
        <v/>
      </c>
    </row>
    <row r="90" spans="1:7">
      <c r="A90" s="40" t="str">
        <f t="shared" si="11"/>
        <v/>
      </c>
      <c r="B90" s="21" t="str">
        <f t="shared" si="12"/>
        <v/>
      </c>
      <c r="C90" s="11" t="str">
        <f t="shared" si="13"/>
        <v/>
      </c>
      <c r="D90" s="41" t="str">
        <f t="shared" si="7"/>
        <v/>
      </c>
      <c r="E90" s="41" t="str">
        <f t="shared" si="8"/>
        <v/>
      </c>
      <c r="F90" s="41" t="str">
        <f t="shared" si="9"/>
        <v/>
      </c>
      <c r="G90" s="11" t="str">
        <f t="shared" si="10"/>
        <v/>
      </c>
    </row>
    <row r="91" spans="1:7">
      <c r="A91" s="40" t="str">
        <f t="shared" si="11"/>
        <v/>
      </c>
      <c r="B91" s="21" t="str">
        <f t="shared" si="12"/>
        <v/>
      </c>
      <c r="C91" s="11" t="str">
        <f t="shared" si="13"/>
        <v/>
      </c>
      <c r="D91" s="41" t="str">
        <f t="shared" si="7"/>
        <v/>
      </c>
      <c r="E91" s="41" t="str">
        <f t="shared" si="8"/>
        <v/>
      </c>
      <c r="F91" s="41" t="str">
        <f t="shared" si="9"/>
        <v/>
      </c>
      <c r="G91" s="11" t="str">
        <f t="shared" si="10"/>
        <v/>
      </c>
    </row>
    <row r="92" spans="1:7">
      <c r="A92" s="40" t="str">
        <f t="shared" si="11"/>
        <v/>
      </c>
      <c r="B92" s="21" t="str">
        <f t="shared" si="12"/>
        <v/>
      </c>
      <c r="C92" s="11" t="str">
        <f t="shared" si="13"/>
        <v/>
      </c>
      <c r="D92" s="41" t="str">
        <f t="shared" si="7"/>
        <v/>
      </c>
      <c r="E92" s="41" t="str">
        <f t="shared" si="8"/>
        <v/>
      </c>
      <c r="F92" s="41" t="str">
        <f t="shared" si="9"/>
        <v/>
      </c>
      <c r="G92" s="11" t="str">
        <f t="shared" si="10"/>
        <v/>
      </c>
    </row>
    <row r="93" spans="1:7">
      <c r="A93" s="40" t="str">
        <f t="shared" si="11"/>
        <v/>
      </c>
      <c r="B93" s="21" t="str">
        <f t="shared" si="12"/>
        <v/>
      </c>
      <c r="C93" s="11" t="str">
        <f t="shared" si="13"/>
        <v/>
      </c>
      <c r="D93" s="41" t="str">
        <f t="shared" si="7"/>
        <v/>
      </c>
      <c r="E93" s="41" t="str">
        <f t="shared" si="8"/>
        <v/>
      </c>
      <c r="F93" s="41" t="str">
        <f t="shared" si="9"/>
        <v/>
      </c>
      <c r="G93" s="11" t="str">
        <f t="shared" si="10"/>
        <v/>
      </c>
    </row>
    <row r="94" spans="1:7">
      <c r="A94" s="40" t="str">
        <f t="shared" si="11"/>
        <v/>
      </c>
      <c r="B94" s="21" t="str">
        <f t="shared" si="12"/>
        <v/>
      </c>
      <c r="C94" s="11" t="str">
        <f t="shared" si="13"/>
        <v/>
      </c>
      <c r="D94" s="41" t="str">
        <f t="shared" si="7"/>
        <v/>
      </c>
      <c r="E94" s="41" t="str">
        <f t="shared" si="8"/>
        <v/>
      </c>
      <c r="F94" s="41" t="str">
        <f t="shared" si="9"/>
        <v/>
      </c>
      <c r="G94" s="11" t="str">
        <f t="shared" si="10"/>
        <v/>
      </c>
    </row>
    <row r="95" spans="1:7">
      <c r="A95" s="40" t="str">
        <f t="shared" si="11"/>
        <v/>
      </c>
      <c r="B95" s="21" t="str">
        <f t="shared" si="12"/>
        <v/>
      </c>
      <c r="C95" s="11" t="str">
        <f t="shared" si="13"/>
        <v/>
      </c>
      <c r="D95" s="41" t="str">
        <f t="shared" si="7"/>
        <v/>
      </c>
      <c r="E95" s="41" t="str">
        <f t="shared" si="8"/>
        <v/>
      </c>
      <c r="F95" s="41" t="str">
        <f t="shared" si="9"/>
        <v/>
      </c>
      <c r="G95" s="11" t="str">
        <f t="shared" si="10"/>
        <v/>
      </c>
    </row>
    <row r="96" spans="1:7">
      <c r="A96" s="40" t="str">
        <f t="shared" si="11"/>
        <v/>
      </c>
      <c r="B96" s="21" t="str">
        <f t="shared" si="12"/>
        <v/>
      </c>
      <c r="C96" s="11" t="str">
        <f t="shared" si="13"/>
        <v/>
      </c>
      <c r="D96" s="41" t="str">
        <f t="shared" si="7"/>
        <v/>
      </c>
      <c r="E96" s="41" t="str">
        <f t="shared" si="8"/>
        <v/>
      </c>
      <c r="F96" s="41" t="str">
        <f t="shared" si="9"/>
        <v/>
      </c>
      <c r="G96" s="11" t="str">
        <f t="shared" si="10"/>
        <v/>
      </c>
    </row>
    <row r="97" spans="1:7">
      <c r="A97" s="40" t="str">
        <f t="shared" si="11"/>
        <v/>
      </c>
      <c r="B97" s="21" t="str">
        <f t="shared" si="12"/>
        <v/>
      </c>
      <c r="C97" s="11" t="str">
        <f t="shared" si="13"/>
        <v/>
      </c>
      <c r="D97" s="41" t="str">
        <f t="shared" si="7"/>
        <v/>
      </c>
      <c r="E97" s="41" t="str">
        <f t="shared" si="8"/>
        <v/>
      </c>
      <c r="F97" s="41" t="str">
        <f t="shared" si="9"/>
        <v/>
      </c>
      <c r="G97" s="11" t="str">
        <f t="shared" si="10"/>
        <v/>
      </c>
    </row>
    <row r="98" spans="1:7">
      <c r="A98" s="40" t="str">
        <f t="shared" si="11"/>
        <v/>
      </c>
      <c r="B98" s="21" t="str">
        <f t="shared" si="12"/>
        <v/>
      </c>
      <c r="C98" s="11" t="str">
        <f t="shared" si="13"/>
        <v/>
      </c>
      <c r="D98" s="41" t="str">
        <f t="shared" si="7"/>
        <v/>
      </c>
      <c r="E98" s="41" t="str">
        <f t="shared" si="8"/>
        <v/>
      </c>
      <c r="F98" s="41" t="str">
        <f t="shared" si="9"/>
        <v/>
      </c>
      <c r="G98" s="11" t="str">
        <f t="shared" si="10"/>
        <v/>
      </c>
    </row>
    <row r="99" spans="1:7">
      <c r="A99" s="40" t="str">
        <f t="shared" si="11"/>
        <v/>
      </c>
      <c r="B99" s="21" t="str">
        <f t="shared" si="12"/>
        <v/>
      </c>
      <c r="C99" s="11" t="str">
        <f t="shared" si="13"/>
        <v/>
      </c>
      <c r="D99" s="41" t="str">
        <f t="shared" si="7"/>
        <v/>
      </c>
      <c r="E99" s="41" t="str">
        <f t="shared" si="8"/>
        <v/>
      </c>
      <c r="F99" s="41" t="str">
        <f t="shared" si="9"/>
        <v/>
      </c>
      <c r="G99" s="11" t="str">
        <f t="shared" si="10"/>
        <v/>
      </c>
    </row>
    <row r="100" spans="1:7">
      <c r="A100" s="40" t="str">
        <f t="shared" si="11"/>
        <v/>
      </c>
      <c r="B100" s="21" t="str">
        <f t="shared" si="12"/>
        <v/>
      </c>
      <c r="C100" s="11" t="str">
        <f t="shared" si="13"/>
        <v/>
      </c>
      <c r="D100" s="41" t="str">
        <f t="shared" si="7"/>
        <v/>
      </c>
      <c r="E100" s="41" t="str">
        <f t="shared" si="8"/>
        <v/>
      </c>
      <c r="F100" s="41" t="str">
        <f t="shared" si="9"/>
        <v/>
      </c>
      <c r="G100" s="11" t="str">
        <f t="shared" si="10"/>
        <v/>
      </c>
    </row>
    <row r="101" spans="1:7">
      <c r="A101" s="40" t="str">
        <f t="shared" si="11"/>
        <v/>
      </c>
      <c r="B101" s="21" t="str">
        <f t="shared" si="12"/>
        <v/>
      </c>
      <c r="C101" s="11" t="str">
        <f t="shared" si="13"/>
        <v/>
      </c>
      <c r="D101" s="41" t="str">
        <f t="shared" si="7"/>
        <v/>
      </c>
      <c r="E101" s="41" t="str">
        <f t="shared" si="8"/>
        <v/>
      </c>
      <c r="F101" s="41" t="str">
        <f t="shared" si="9"/>
        <v/>
      </c>
      <c r="G101" s="11" t="str">
        <f t="shared" si="10"/>
        <v/>
      </c>
    </row>
    <row r="102" spans="1:7">
      <c r="A102" s="40" t="str">
        <f t="shared" si="11"/>
        <v/>
      </c>
      <c r="B102" s="21" t="str">
        <f t="shared" si="12"/>
        <v/>
      </c>
      <c r="C102" s="11" t="str">
        <f t="shared" si="13"/>
        <v/>
      </c>
      <c r="D102" s="41" t="str">
        <f t="shared" si="7"/>
        <v/>
      </c>
      <c r="E102" s="41" t="str">
        <f t="shared" si="8"/>
        <v/>
      </c>
      <c r="F102" s="41" t="str">
        <f t="shared" si="9"/>
        <v/>
      </c>
      <c r="G102" s="11" t="str">
        <f t="shared" si="10"/>
        <v/>
      </c>
    </row>
    <row r="103" spans="1:7">
      <c r="A103" s="40" t="str">
        <f t="shared" si="11"/>
        <v/>
      </c>
      <c r="B103" s="21" t="str">
        <f t="shared" si="12"/>
        <v/>
      </c>
      <c r="C103" s="11" t="str">
        <f t="shared" si="13"/>
        <v/>
      </c>
      <c r="D103" s="41" t="str">
        <f t="shared" si="7"/>
        <v/>
      </c>
      <c r="E103" s="41" t="str">
        <f t="shared" si="8"/>
        <v/>
      </c>
      <c r="F103" s="41" t="str">
        <f t="shared" si="9"/>
        <v/>
      </c>
      <c r="G103" s="11" t="str">
        <f t="shared" si="10"/>
        <v/>
      </c>
    </row>
    <row r="104" spans="1:7">
      <c r="A104" s="40" t="str">
        <f t="shared" si="11"/>
        <v/>
      </c>
      <c r="B104" s="21" t="str">
        <f t="shared" si="12"/>
        <v/>
      </c>
      <c r="C104" s="11" t="str">
        <f t="shared" si="13"/>
        <v/>
      </c>
      <c r="D104" s="41" t="str">
        <f t="shared" si="7"/>
        <v/>
      </c>
      <c r="E104" s="41" t="str">
        <f t="shared" si="8"/>
        <v/>
      </c>
      <c r="F104" s="41" t="str">
        <f t="shared" si="9"/>
        <v/>
      </c>
      <c r="G104" s="11" t="str">
        <f t="shared" si="10"/>
        <v/>
      </c>
    </row>
    <row r="105" spans="1:7">
      <c r="A105" s="40" t="str">
        <f t="shared" si="11"/>
        <v/>
      </c>
      <c r="B105" s="21" t="str">
        <f t="shared" si="12"/>
        <v/>
      </c>
      <c r="C105" s="11" t="str">
        <f t="shared" si="13"/>
        <v/>
      </c>
      <c r="D105" s="41" t="str">
        <f t="shared" si="7"/>
        <v/>
      </c>
      <c r="E105" s="41" t="str">
        <f t="shared" si="8"/>
        <v/>
      </c>
      <c r="F105" s="41" t="str">
        <f t="shared" si="9"/>
        <v/>
      </c>
      <c r="G105" s="11" t="str">
        <f t="shared" si="10"/>
        <v/>
      </c>
    </row>
    <row r="106" spans="1:7">
      <c r="A106" s="40" t="str">
        <f t="shared" si="11"/>
        <v/>
      </c>
      <c r="B106" s="21" t="str">
        <f t="shared" si="12"/>
        <v/>
      </c>
      <c r="C106" s="11" t="str">
        <f t="shared" si="13"/>
        <v/>
      </c>
      <c r="D106" s="41" t="str">
        <f t="shared" si="7"/>
        <v/>
      </c>
      <c r="E106" s="41" t="str">
        <f t="shared" si="8"/>
        <v/>
      </c>
      <c r="F106" s="41" t="str">
        <f t="shared" si="9"/>
        <v/>
      </c>
      <c r="G106" s="11" t="str">
        <f t="shared" si="10"/>
        <v/>
      </c>
    </row>
    <row r="107" spans="1:7">
      <c r="A107" s="40" t="str">
        <f t="shared" si="11"/>
        <v/>
      </c>
      <c r="B107" s="21" t="str">
        <f t="shared" si="12"/>
        <v/>
      </c>
      <c r="C107" s="11" t="str">
        <f t="shared" si="13"/>
        <v/>
      </c>
      <c r="D107" s="41" t="str">
        <f t="shared" si="7"/>
        <v/>
      </c>
      <c r="E107" s="41" t="str">
        <f t="shared" si="8"/>
        <v/>
      </c>
      <c r="F107" s="41" t="str">
        <f t="shared" si="9"/>
        <v/>
      </c>
      <c r="G107" s="11" t="str">
        <f t="shared" si="10"/>
        <v/>
      </c>
    </row>
    <row r="108" spans="1:7">
      <c r="A108" s="40" t="str">
        <f t="shared" si="11"/>
        <v/>
      </c>
      <c r="B108" s="21" t="str">
        <f t="shared" si="12"/>
        <v/>
      </c>
      <c r="C108" s="11" t="str">
        <f t="shared" si="13"/>
        <v/>
      </c>
      <c r="D108" s="41" t="str">
        <f t="shared" si="7"/>
        <v/>
      </c>
      <c r="E108" s="41" t="str">
        <f t="shared" si="8"/>
        <v/>
      </c>
      <c r="F108" s="41" t="str">
        <f t="shared" si="9"/>
        <v/>
      </c>
      <c r="G108" s="11" t="str">
        <f t="shared" si="10"/>
        <v/>
      </c>
    </row>
    <row r="109" spans="1:7">
      <c r="A109" s="40" t="str">
        <f t="shared" si="11"/>
        <v/>
      </c>
      <c r="B109" s="21" t="str">
        <f t="shared" si="12"/>
        <v/>
      </c>
      <c r="C109" s="11" t="str">
        <f t="shared" si="13"/>
        <v/>
      </c>
      <c r="D109" s="41" t="str">
        <f t="shared" si="7"/>
        <v/>
      </c>
      <c r="E109" s="41" t="str">
        <f t="shared" si="8"/>
        <v/>
      </c>
      <c r="F109" s="41" t="str">
        <f t="shared" si="9"/>
        <v/>
      </c>
      <c r="G109" s="11" t="str">
        <f t="shared" si="10"/>
        <v/>
      </c>
    </row>
    <row r="110" spans="1:7">
      <c r="A110" s="40" t="str">
        <f t="shared" si="11"/>
        <v/>
      </c>
      <c r="B110" s="21" t="str">
        <f t="shared" si="12"/>
        <v/>
      </c>
      <c r="C110" s="11" t="str">
        <f t="shared" si="13"/>
        <v/>
      </c>
      <c r="D110" s="41" t="str">
        <f t="shared" si="7"/>
        <v/>
      </c>
      <c r="E110" s="41" t="str">
        <f t="shared" si="8"/>
        <v/>
      </c>
      <c r="F110" s="41" t="str">
        <f t="shared" si="9"/>
        <v/>
      </c>
      <c r="G110" s="11" t="str">
        <f t="shared" si="10"/>
        <v/>
      </c>
    </row>
    <row r="111" spans="1:7">
      <c r="A111" s="40" t="str">
        <f t="shared" si="11"/>
        <v/>
      </c>
      <c r="B111" s="21" t="str">
        <f t="shared" si="12"/>
        <v/>
      </c>
      <c r="C111" s="11" t="str">
        <f t="shared" si="13"/>
        <v/>
      </c>
      <c r="D111" s="41" t="str">
        <f t="shared" si="7"/>
        <v/>
      </c>
      <c r="E111" s="41" t="str">
        <f t="shared" si="8"/>
        <v/>
      </c>
      <c r="F111" s="41" t="str">
        <f t="shared" si="9"/>
        <v/>
      </c>
      <c r="G111" s="11" t="str">
        <f t="shared" si="10"/>
        <v/>
      </c>
    </row>
    <row r="112" spans="1:7">
      <c r="A112" s="40" t="str">
        <f t="shared" si="11"/>
        <v/>
      </c>
      <c r="B112" s="21" t="str">
        <f t="shared" si="12"/>
        <v/>
      </c>
      <c r="C112" s="11" t="str">
        <f t="shared" si="13"/>
        <v/>
      </c>
      <c r="D112" s="41" t="str">
        <f t="shared" si="7"/>
        <v/>
      </c>
      <c r="E112" s="41" t="str">
        <f t="shared" si="8"/>
        <v/>
      </c>
      <c r="F112" s="41" t="str">
        <f t="shared" si="9"/>
        <v/>
      </c>
      <c r="G112" s="11" t="str">
        <f t="shared" si="10"/>
        <v/>
      </c>
    </row>
    <row r="113" spans="1:7">
      <c r="A113" s="40" t="str">
        <f t="shared" si="11"/>
        <v/>
      </c>
      <c r="B113" s="21" t="str">
        <f t="shared" si="12"/>
        <v/>
      </c>
      <c r="C113" s="11" t="str">
        <f t="shared" si="13"/>
        <v/>
      </c>
      <c r="D113" s="41" t="str">
        <f t="shared" si="7"/>
        <v/>
      </c>
      <c r="E113" s="41" t="str">
        <f t="shared" si="8"/>
        <v/>
      </c>
      <c r="F113" s="41" t="str">
        <f t="shared" si="9"/>
        <v/>
      </c>
      <c r="G113" s="11" t="str">
        <f t="shared" si="10"/>
        <v/>
      </c>
    </row>
    <row r="114" spans="1:7">
      <c r="A114" s="40" t="str">
        <f t="shared" si="11"/>
        <v/>
      </c>
      <c r="B114" s="21" t="str">
        <f t="shared" si="12"/>
        <v/>
      </c>
      <c r="C114" s="11" t="str">
        <f t="shared" si="13"/>
        <v/>
      </c>
      <c r="D114" s="41" t="str">
        <f t="shared" si="7"/>
        <v/>
      </c>
      <c r="E114" s="41" t="str">
        <f t="shared" si="8"/>
        <v/>
      </c>
      <c r="F114" s="41" t="str">
        <f t="shared" si="9"/>
        <v/>
      </c>
      <c r="G114" s="11" t="str">
        <f t="shared" si="10"/>
        <v/>
      </c>
    </row>
    <row r="115" spans="1:7">
      <c r="A115" s="40" t="str">
        <f t="shared" si="11"/>
        <v/>
      </c>
      <c r="B115" s="21" t="str">
        <f t="shared" si="12"/>
        <v/>
      </c>
      <c r="C115" s="11" t="str">
        <f t="shared" si="13"/>
        <v/>
      </c>
      <c r="D115" s="41" t="str">
        <f t="shared" si="7"/>
        <v/>
      </c>
      <c r="E115" s="41" t="str">
        <f t="shared" si="8"/>
        <v/>
      </c>
      <c r="F115" s="41" t="str">
        <f t="shared" si="9"/>
        <v/>
      </c>
      <c r="G115" s="11" t="str">
        <f t="shared" si="10"/>
        <v/>
      </c>
    </row>
    <row r="116" spans="1:7">
      <c r="A116" s="40" t="str">
        <f t="shared" si="11"/>
        <v/>
      </c>
      <c r="B116" s="21" t="str">
        <f t="shared" si="12"/>
        <v/>
      </c>
      <c r="C116" s="11" t="str">
        <f t="shared" si="13"/>
        <v/>
      </c>
      <c r="D116" s="41" t="str">
        <f t="shared" si="7"/>
        <v/>
      </c>
      <c r="E116" s="41" t="str">
        <f t="shared" si="8"/>
        <v/>
      </c>
      <c r="F116" s="41" t="str">
        <f t="shared" si="9"/>
        <v/>
      </c>
      <c r="G116" s="11" t="str">
        <f t="shared" si="10"/>
        <v/>
      </c>
    </row>
    <row r="117" spans="1:7">
      <c r="A117" s="40" t="str">
        <f t="shared" si="11"/>
        <v/>
      </c>
      <c r="B117" s="21" t="str">
        <f t="shared" si="12"/>
        <v/>
      </c>
      <c r="C117" s="11" t="str">
        <f t="shared" si="13"/>
        <v/>
      </c>
      <c r="D117" s="41" t="str">
        <f t="shared" si="7"/>
        <v/>
      </c>
      <c r="E117" s="41" t="str">
        <f t="shared" si="8"/>
        <v/>
      </c>
      <c r="F117" s="41" t="str">
        <f t="shared" si="9"/>
        <v/>
      </c>
      <c r="G117" s="11" t="str">
        <f t="shared" si="10"/>
        <v/>
      </c>
    </row>
    <row r="118" spans="1:7">
      <c r="A118" s="40" t="str">
        <f t="shared" si="11"/>
        <v/>
      </c>
      <c r="B118" s="21" t="str">
        <f t="shared" si="12"/>
        <v/>
      </c>
      <c r="C118" s="11" t="str">
        <f t="shared" si="13"/>
        <v/>
      </c>
      <c r="D118" s="41" t="str">
        <f t="shared" si="7"/>
        <v/>
      </c>
      <c r="E118" s="41" t="str">
        <f t="shared" si="8"/>
        <v/>
      </c>
      <c r="F118" s="41" t="str">
        <f t="shared" si="9"/>
        <v/>
      </c>
      <c r="G118" s="11" t="str">
        <f t="shared" si="10"/>
        <v/>
      </c>
    </row>
    <row r="119" spans="1:7">
      <c r="A119" s="40" t="str">
        <f t="shared" si="11"/>
        <v/>
      </c>
      <c r="B119" s="21" t="str">
        <f t="shared" si="12"/>
        <v/>
      </c>
      <c r="C119" s="11" t="str">
        <f t="shared" si="13"/>
        <v/>
      </c>
      <c r="D119" s="41" t="str">
        <f t="shared" si="7"/>
        <v/>
      </c>
      <c r="E119" s="41" t="str">
        <f t="shared" si="8"/>
        <v/>
      </c>
      <c r="F119" s="41" t="str">
        <f t="shared" si="9"/>
        <v/>
      </c>
      <c r="G119" s="11" t="str">
        <f t="shared" si="10"/>
        <v/>
      </c>
    </row>
    <row r="120" spans="1:7">
      <c r="A120" s="40" t="str">
        <f t="shared" si="11"/>
        <v/>
      </c>
      <c r="B120" s="21" t="str">
        <f t="shared" si="12"/>
        <v/>
      </c>
      <c r="C120" s="11" t="str">
        <f t="shared" si="13"/>
        <v/>
      </c>
      <c r="D120" s="41" t="str">
        <f t="shared" si="7"/>
        <v/>
      </c>
      <c r="E120" s="41" t="str">
        <f t="shared" si="8"/>
        <v/>
      </c>
      <c r="F120" s="41" t="str">
        <f t="shared" si="9"/>
        <v/>
      </c>
      <c r="G120" s="11" t="str">
        <f t="shared" si="10"/>
        <v/>
      </c>
    </row>
    <row r="121" spans="1:7">
      <c r="A121" s="40" t="str">
        <f t="shared" si="11"/>
        <v/>
      </c>
      <c r="B121" s="21" t="str">
        <f t="shared" si="12"/>
        <v/>
      </c>
      <c r="C121" s="11" t="str">
        <f t="shared" si="13"/>
        <v/>
      </c>
      <c r="D121" s="41" t="str">
        <f t="shared" si="7"/>
        <v/>
      </c>
      <c r="E121" s="41" t="str">
        <f t="shared" si="8"/>
        <v/>
      </c>
      <c r="F121" s="41" t="str">
        <f t="shared" si="9"/>
        <v/>
      </c>
      <c r="G121" s="11" t="str">
        <f t="shared" si="10"/>
        <v/>
      </c>
    </row>
    <row r="122" spans="1:7">
      <c r="A122" s="40" t="str">
        <f t="shared" si="11"/>
        <v/>
      </c>
      <c r="B122" s="21" t="str">
        <f t="shared" si="12"/>
        <v/>
      </c>
      <c r="C122" s="11" t="str">
        <f t="shared" si="13"/>
        <v/>
      </c>
      <c r="D122" s="41" t="str">
        <f t="shared" si="7"/>
        <v/>
      </c>
      <c r="E122" s="41" t="str">
        <f t="shared" si="8"/>
        <v/>
      </c>
      <c r="F122" s="41" t="str">
        <f t="shared" si="9"/>
        <v/>
      </c>
      <c r="G122" s="11" t="str">
        <f t="shared" si="10"/>
        <v/>
      </c>
    </row>
    <row r="123" spans="1:7">
      <c r="A123" s="40" t="str">
        <f t="shared" si="11"/>
        <v/>
      </c>
      <c r="B123" s="21" t="str">
        <f t="shared" si="12"/>
        <v/>
      </c>
      <c r="C123" s="11" t="str">
        <f t="shared" si="13"/>
        <v/>
      </c>
      <c r="D123" s="41" t="str">
        <f t="shared" si="7"/>
        <v/>
      </c>
      <c r="E123" s="41" t="str">
        <f t="shared" si="8"/>
        <v/>
      </c>
      <c r="F123" s="41" t="str">
        <f t="shared" si="9"/>
        <v/>
      </c>
      <c r="G123" s="11" t="str">
        <f t="shared" si="10"/>
        <v/>
      </c>
    </row>
    <row r="124" spans="1:7">
      <c r="A124" s="40" t="str">
        <f t="shared" si="11"/>
        <v/>
      </c>
      <c r="B124" s="21" t="str">
        <f t="shared" si="12"/>
        <v/>
      </c>
      <c r="C124" s="11" t="str">
        <f t="shared" si="13"/>
        <v/>
      </c>
      <c r="D124" s="41" t="str">
        <f t="shared" si="7"/>
        <v/>
      </c>
      <c r="E124" s="41" t="str">
        <f t="shared" si="8"/>
        <v/>
      </c>
      <c r="F124" s="41" t="str">
        <f t="shared" si="9"/>
        <v/>
      </c>
      <c r="G124" s="11" t="str">
        <f t="shared" si="10"/>
        <v/>
      </c>
    </row>
    <row r="125" spans="1:7">
      <c r="A125" s="40" t="str">
        <f t="shared" si="11"/>
        <v/>
      </c>
      <c r="B125" s="21" t="str">
        <f t="shared" si="12"/>
        <v/>
      </c>
      <c r="C125" s="11" t="str">
        <f t="shared" si="13"/>
        <v/>
      </c>
      <c r="D125" s="41" t="str">
        <f t="shared" si="7"/>
        <v/>
      </c>
      <c r="E125" s="41" t="str">
        <f t="shared" si="8"/>
        <v/>
      </c>
      <c r="F125" s="41" t="str">
        <f t="shared" si="9"/>
        <v/>
      </c>
      <c r="G125" s="11" t="str">
        <f t="shared" si="10"/>
        <v/>
      </c>
    </row>
    <row r="126" spans="1:7">
      <c r="A126" s="40" t="str">
        <f t="shared" si="11"/>
        <v/>
      </c>
      <c r="B126" s="21" t="str">
        <f t="shared" si="12"/>
        <v/>
      </c>
      <c r="C126" s="11" t="str">
        <f t="shared" si="13"/>
        <v/>
      </c>
      <c r="D126" s="41" t="str">
        <f t="shared" si="7"/>
        <v/>
      </c>
      <c r="E126" s="41" t="str">
        <f t="shared" si="8"/>
        <v/>
      </c>
      <c r="F126" s="41" t="str">
        <f t="shared" si="9"/>
        <v/>
      </c>
      <c r="G126" s="11" t="str">
        <f t="shared" si="10"/>
        <v/>
      </c>
    </row>
    <row r="127" spans="1:7">
      <c r="A127" s="40" t="str">
        <f t="shared" si="11"/>
        <v/>
      </c>
      <c r="B127" s="21" t="str">
        <f t="shared" si="12"/>
        <v/>
      </c>
      <c r="C127" s="11" t="str">
        <f t="shared" si="13"/>
        <v/>
      </c>
      <c r="D127" s="41" t="str">
        <f t="shared" si="7"/>
        <v/>
      </c>
      <c r="E127" s="41" t="str">
        <f t="shared" si="8"/>
        <v/>
      </c>
      <c r="F127" s="41" t="str">
        <f t="shared" si="9"/>
        <v/>
      </c>
      <c r="G127" s="11" t="str">
        <f t="shared" si="10"/>
        <v/>
      </c>
    </row>
    <row r="128" spans="1:7">
      <c r="A128" s="40" t="str">
        <f t="shared" si="11"/>
        <v/>
      </c>
      <c r="B128" s="21" t="str">
        <f t="shared" si="12"/>
        <v/>
      </c>
      <c r="C128" s="11" t="str">
        <f t="shared" si="13"/>
        <v/>
      </c>
      <c r="D128" s="41" t="str">
        <f t="shared" si="7"/>
        <v/>
      </c>
      <c r="E128" s="41" t="str">
        <f t="shared" si="8"/>
        <v/>
      </c>
      <c r="F128" s="41" t="str">
        <f t="shared" si="9"/>
        <v/>
      </c>
      <c r="G128" s="11" t="str">
        <f t="shared" si="10"/>
        <v/>
      </c>
    </row>
    <row r="129" spans="1:7">
      <c r="A129" s="40" t="str">
        <f t="shared" si="11"/>
        <v/>
      </c>
      <c r="B129" s="21" t="str">
        <f t="shared" si="12"/>
        <v/>
      </c>
      <c r="C129" s="11" t="str">
        <f t="shared" si="13"/>
        <v/>
      </c>
      <c r="D129" s="41" t="str">
        <f t="shared" si="7"/>
        <v/>
      </c>
      <c r="E129" s="41" t="str">
        <f t="shared" si="8"/>
        <v/>
      </c>
      <c r="F129" s="41" t="str">
        <f t="shared" si="9"/>
        <v/>
      </c>
      <c r="G129" s="11" t="str">
        <f t="shared" si="10"/>
        <v/>
      </c>
    </row>
    <row r="130" spans="1:7">
      <c r="A130" s="40" t="str">
        <f t="shared" si="11"/>
        <v/>
      </c>
      <c r="B130" s="21" t="str">
        <f t="shared" si="12"/>
        <v/>
      </c>
      <c r="C130" s="11" t="str">
        <f t="shared" si="13"/>
        <v/>
      </c>
      <c r="D130" s="41" t="str">
        <f t="shared" si="7"/>
        <v/>
      </c>
      <c r="E130" s="41" t="str">
        <f t="shared" si="8"/>
        <v/>
      </c>
      <c r="F130" s="41" t="str">
        <f t="shared" si="9"/>
        <v/>
      </c>
      <c r="G130" s="11" t="str">
        <f t="shared" si="10"/>
        <v/>
      </c>
    </row>
    <row r="131" spans="1:7">
      <c r="A131" s="40" t="str">
        <f t="shared" si="11"/>
        <v/>
      </c>
      <c r="B131" s="21" t="str">
        <f t="shared" si="12"/>
        <v/>
      </c>
      <c r="C131" s="11" t="str">
        <f t="shared" si="13"/>
        <v/>
      </c>
      <c r="D131" s="41" t="str">
        <f t="shared" si="7"/>
        <v/>
      </c>
      <c r="E131" s="41" t="str">
        <f t="shared" si="8"/>
        <v/>
      </c>
      <c r="F131" s="41" t="str">
        <f t="shared" si="9"/>
        <v/>
      </c>
      <c r="G131" s="11" t="str">
        <f t="shared" si="10"/>
        <v/>
      </c>
    </row>
    <row r="132" spans="1:7">
      <c r="A132" s="40" t="str">
        <f t="shared" si="11"/>
        <v/>
      </c>
      <c r="B132" s="21" t="str">
        <f t="shared" si="12"/>
        <v/>
      </c>
      <c r="C132" s="11" t="str">
        <f t="shared" si="13"/>
        <v/>
      </c>
      <c r="D132" s="41" t="str">
        <f t="shared" si="7"/>
        <v/>
      </c>
      <c r="E132" s="41" t="str">
        <f t="shared" si="8"/>
        <v/>
      </c>
      <c r="F132" s="41" t="str">
        <f t="shared" si="9"/>
        <v/>
      </c>
      <c r="G132" s="11" t="str">
        <f t="shared" si="10"/>
        <v/>
      </c>
    </row>
    <row r="133" spans="1:7">
      <c r="A133" s="40" t="str">
        <f t="shared" si="11"/>
        <v/>
      </c>
      <c r="B133" s="21" t="str">
        <f t="shared" si="12"/>
        <v/>
      </c>
      <c r="C133" s="11" t="str">
        <f t="shared" si="13"/>
        <v/>
      </c>
      <c r="D133" s="41" t="str">
        <f t="shared" si="7"/>
        <v/>
      </c>
      <c r="E133" s="41" t="str">
        <f t="shared" si="8"/>
        <v/>
      </c>
      <c r="F133" s="41" t="str">
        <f t="shared" si="9"/>
        <v/>
      </c>
      <c r="G133" s="11" t="str">
        <f t="shared" si="10"/>
        <v/>
      </c>
    </row>
    <row r="134" spans="1:7">
      <c r="A134" s="40" t="str">
        <f t="shared" si="11"/>
        <v/>
      </c>
      <c r="B134" s="21" t="str">
        <f t="shared" si="12"/>
        <v/>
      </c>
      <c r="C134" s="11" t="str">
        <f t="shared" si="13"/>
        <v/>
      </c>
      <c r="D134" s="41" t="str">
        <f t="shared" si="7"/>
        <v/>
      </c>
      <c r="E134" s="41" t="str">
        <f t="shared" si="8"/>
        <v/>
      </c>
      <c r="F134" s="41" t="str">
        <f t="shared" si="9"/>
        <v/>
      </c>
      <c r="G134" s="11" t="str">
        <f t="shared" si="10"/>
        <v/>
      </c>
    </row>
    <row r="135" spans="1:7">
      <c r="A135" s="40" t="str">
        <f t="shared" si="11"/>
        <v/>
      </c>
      <c r="B135" s="21" t="str">
        <f t="shared" si="12"/>
        <v/>
      </c>
      <c r="C135" s="11" t="str">
        <f t="shared" si="13"/>
        <v/>
      </c>
      <c r="D135" s="41" t="str">
        <f t="shared" si="7"/>
        <v/>
      </c>
      <c r="E135" s="41" t="str">
        <f t="shared" si="8"/>
        <v/>
      </c>
      <c r="F135" s="41" t="str">
        <f t="shared" si="9"/>
        <v/>
      </c>
      <c r="G135" s="11" t="str">
        <f t="shared" si="10"/>
        <v/>
      </c>
    </row>
    <row r="136" spans="1:7">
      <c r="A136" s="40" t="str">
        <f t="shared" si="11"/>
        <v/>
      </c>
      <c r="B136" s="21" t="str">
        <f t="shared" si="12"/>
        <v/>
      </c>
      <c r="C136" s="11" t="str">
        <f t="shared" si="13"/>
        <v/>
      </c>
      <c r="D136" s="41" t="str">
        <f t="shared" si="7"/>
        <v/>
      </c>
      <c r="E136" s="41" t="str">
        <f t="shared" si="8"/>
        <v/>
      </c>
      <c r="F136" s="41" t="str">
        <f t="shared" si="9"/>
        <v/>
      </c>
      <c r="G136" s="11" t="str">
        <f t="shared" si="10"/>
        <v/>
      </c>
    </row>
    <row r="137" spans="1:7">
      <c r="A137" s="40" t="str">
        <f t="shared" si="11"/>
        <v/>
      </c>
      <c r="B137" s="21" t="str">
        <f t="shared" si="12"/>
        <v/>
      </c>
      <c r="C137" s="11" t="str">
        <f t="shared" si="13"/>
        <v/>
      </c>
      <c r="D137" s="41" t="str">
        <f t="shared" si="7"/>
        <v/>
      </c>
      <c r="E137" s="41" t="str">
        <f t="shared" si="8"/>
        <v/>
      </c>
      <c r="F137" s="41" t="str">
        <f t="shared" si="9"/>
        <v/>
      </c>
      <c r="G137" s="11" t="str">
        <f t="shared" si="10"/>
        <v/>
      </c>
    </row>
    <row r="138" spans="1:7">
      <c r="A138" s="40" t="str">
        <f t="shared" si="11"/>
        <v/>
      </c>
      <c r="B138" s="21" t="str">
        <f t="shared" si="12"/>
        <v/>
      </c>
      <c r="C138" s="11" t="str">
        <f t="shared" si="13"/>
        <v/>
      </c>
      <c r="D138" s="41" t="str">
        <f t="shared" si="7"/>
        <v/>
      </c>
      <c r="E138" s="41" t="str">
        <f t="shared" si="8"/>
        <v/>
      </c>
      <c r="F138" s="41" t="str">
        <f t="shared" si="9"/>
        <v/>
      </c>
      <c r="G138" s="11" t="str">
        <f t="shared" si="10"/>
        <v/>
      </c>
    </row>
    <row r="139" spans="1:7">
      <c r="A139" s="40" t="str">
        <f t="shared" si="11"/>
        <v/>
      </c>
      <c r="B139" s="21" t="str">
        <f t="shared" si="12"/>
        <v/>
      </c>
      <c r="C139" s="11" t="str">
        <f t="shared" si="13"/>
        <v/>
      </c>
      <c r="D139" s="41" t="str">
        <f t="shared" si="7"/>
        <v/>
      </c>
      <c r="E139" s="41" t="str">
        <f t="shared" si="8"/>
        <v/>
      </c>
      <c r="F139" s="41" t="str">
        <f t="shared" si="9"/>
        <v/>
      </c>
      <c r="G139" s="11" t="str">
        <f t="shared" si="10"/>
        <v/>
      </c>
    </row>
    <row r="140" spans="1:7">
      <c r="A140" s="40" t="str">
        <f t="shared" si="11"/>
        <v/>
      </c>
      <c r="B140" s="21" t="str">
        <f t="shared" si="12"/>
        <v/>
      </c>
      <c r="C140" s="11" t="str">
        <f t="shared" si="13"/>
        <v/>
      </c>
      <c r="D140" s="41" t="str">
        <f t="shared" si="7"/>
        <v/>
      </c>
      <c r="E140" s="41" t="str">
        <f t="shared" si="8"/>
        <v/>
      </c>
      <c r="F140" s="41" t="str">
        <f t="shared" si="9"/>
        <v/>
      </c>
      <c r="G140" s="11" t="str">
        <f t="shared" si="10"/>
        <v/>
      </c>
    </row>
    <row r="141" spans="1:7">
      <c r="A141" s="40" t="str">
        <f t="shared" si="11"/>
        <v/>
      </c>
      <c r="B141" s="21" t="str">
        <f t="shared" si="12"/>
        <v/>
      </c>
      <c r="C141" s="11" t="str">
        <f t="shared" si="13"/>
        <v/>
      </c>
      <c r="D141" s="41" t="str">
        <f t="shared" si="7"/>
        <v/>
      </c>
      <c r="E141" s="41" t="str">
        <f t="shared" si="8"/>
        <v/>
      </c>
      <c r="F141" s="41" t="str">
        <f t="shared" si="9"/>
        <v/>
      </c>
      <c r="G141" s="11" t="str">
        <f t="shared" si="10"/>
        <v/>
      </c>
    </row>
    <row r="142" spans="1:7">
      <c r="A142" s="40" t="str">
        <f t="shared" si="11"/>
        <v/>
      </c>
      <c r="B142" s="21" t="str">
        <f t="shared" si="12"/>
        <v/>
      </c>
      <c r="C142" s="11" t="str">
        <f t="shared" si="13"/>
        <v/>
      </c>
      <c r="D142" s="41" t="str">
        <f t="shared" si="7"/>
        <v/>
      </c>
      <c r="E142" s="41" t="str">
        <f t="shared" si="8"/>
        <v/>
      </c>
      <c r="F142" s="41" t="str">
        <f t="shared" si="9"/>
        <v/>
      </c>
      <c r="G142" s="11" t="str">
        <f t="shared" si="10"/>
        <v/>
      </c>
    </row>
    <row r="143" spans="1:7">
      <c r="A143" s="40" t="str">
        <f t="shared" si="11"/>
        <v/>
      </c>
      <c r="B143" s="21" t="str">
        <f t="shared" si="12"/>
        <v/>
      </c>
      <c r="C143" s="11" t="str">
        <f t="shared" si="13"/>
        <v/>
      </c>
      <c r="D143" s="41" t="str">
        <f t="shared" ref="D143" si="14">IF(B143="","",IPMT($E$11/12,B143,$E$7,-$E$8,$E$9,0))</f>
        <v/>
      </c>
      <c r="E143" s="41" t="str">
        <f t="shared" ref="E143" si="15">IF(B143="","",PPMT($E$11/12,B143,$E$7,-$E$8,$E$9,0))</f>
        <v/>
      </c>
      <c r="F143" s="41" t="str">
        <f t="shared" ref="F143" si="16">IF(B143="","",SUM(D143:E143))</f>
        <v/>
      </c>
      <c r="G143" s="11" t="str">
        <f t="shared" ref="G143" si="17">IF(B143="","",SUM(C143)-SUM(E143))</f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5F25KTUSNP4X-205032580-166936</_dlc_DocId>
    <_dlc_DocIdUrl xmlns="d65e48b5-f38d-431e-9b4f-47403bf4583f">
      <Url>https://rkas.sharepoint.com/Kliendisuhted/_layouts/15/DocIdRedir.aspx?ID=5F25KTUSNP4X-205032580-166936</Url>
      <Description>5F25KTUSNP4X-205032580-166936</Description>
    </_dlc_DocIdUrl>
  </documentManagement>
</p:properties>
</file>

<file path=customXml/itemProps1.xml><?xml version="1.0" encoding="utf-8"?>
<ds:datastoreItem xmlns:ds="http://schemas.openxmlformats.org/officeDocument/2006/customXml" ds:itemID="{17B00D2E-C9C8-4495-9982-356FF1E774DF}"/>
</file>

<file path=customXml/itemProps2.xml><?xml version="1.0" encoding="utf-8"?>
<ds:datastoreItem xmlns:ds="http://schemas.openxmlformats.org/officeDocument/2006/customXml" ds:itemID="{FC0A243C-7C64-4875-B3C8-9883AE92F7DC}"/>
</file>

<file path=customXml/itemProps3.xml><?xml version="1.0" encoding="utf-8"?>
<ds:datastoreItem xmlns:ds="http://schemas.openxmlformats.org/officeDocument/2006/customXml" ds:itemID="{7AAB7810-0104-44C4-8C2A-844F73BA2087}"/>
</file>

<file path=customXml/itemProps4.xml><?xml version="1.0" encoding="utf-8"?>
<ds:datastoreItem xmlns:ds="http://schemas.openxmlformats.org/officeDocument/2006/customXml" ds:itemID="{390D793A-7481-424B-B93A-127D266E0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Heinar Oja</dc:creator>
  <cp:keywords/>
  <dc:description/>
  <cp:lastModifiedBy>Krister Vellet</cp:lastModifiedBy>
  <cp:revision/>
  <dcterms:created xsi:type="dcterms:W3CDTF">2025-05-13T11:23:53Z</dcterms:created>
  <dcterms:modified xsi:type="dcterms:W3CDTF">2025-05-20T07:01:04Z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d974d099-010b-43ac-999b-8f14b8197551</vt:lpwstr>
  </property>
  <property fmtid="{D5CDD505-2E9C-101B-9397-08002B2CF9AE}" pid="4" name="MediaServiceImageTags">
    <vt:lpwstr/>
  </property>
</Properties>
</file>